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"/>
    </mc:Choice>
  </mc:AlternateContent>
  <xr:revisionPtr revIDLastSave="196" documentId="13_ncr:1_{7C0A383D-A8B1-48A6-8B21-A13EACDEFCB6}" xr6:coauthVersionLast="45" xr6:coauthVersionMax="45" xr10:uidLastSave="{FD361E9B-0203-4086-BC19-41357FAE149D}"/>
  <bookViews>
    <workbookView xWindow="30120" yWindow="555" windowWidth="15225" windowHeight="11850" tabRatio="857" activeTab="2" xr2:uid="{00000000-000D-0000-FFFF-FFFF00000000}"/>
  </bookViews>
  <sheets>
    <sheet name="Revenue Worksheet" sheetId="13" r:id="rId1"/>
    <sheet name="Expense Worksheet" sheetId="14" r:id="rId2"/>
    <sheet name="Final Report" sheetId="1" r:id="rId3"/>
  </sheets>
  <definedNames>
    <definedName name="_xlnm.Print_Area" localSheetId="2">'Final Report'!$A$5:$I$75</definedName>
    <definedName name="_xlnm.Print_Area" localSheetId="0">'Revenue Worksheet'!$A$4:$O$21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3" l="1"/>
  <c r="I64" i="1" s="1"/>
  <c r="E41" i="13"/>
  <c r="G48" i="1"/>
  <c r="G46" i="1"/>
  <c r="B14" i="14"/>
  <c r="B12" i="14"/>
  <c r="I10" i="14"/>
  <c r="I12" i="14"/>
  <c r="B10" i="14"/>
  <c r="B5" i="14"/>
  <c r="B14" i="1"/>
  <c r="B5" i="1"/>
  <c r="I29" i="1"/>
  <c r="B33" i="1"/>
  <c r="B29" i="1"/>
  <c r="F29" i="1"/>
  <c r="B31" i="1"/>
  <c r="F9" i="13"/>
  <c r="G43" i="13" l="1"/>
  <c r="G38" i="1" s="1"/>
  <c r="I47" i="1" l="1"/>
  <c r="I46" i="1" s="1"/>
  <c r="I50" i="1" s="1"/>
  <c r="J57" i="1"/>
  <c r="J56" i="1" s="1"/>
  <c r="J60" i="1" s="1"/>
  <c r="I42" i="1"/>
  <c r="G54" i="1" l="1"/>
  <c r="I56" i="1" s="1"/>
  <c r="I57" i="1" s="1"/>
  <c r="I59" i="1" l="1"/>
  <c r="I70" i="1" s="1"/>
</calcChain>
</file>

<file path=xl/sharedStrings.xml><?xml version="1.0" encoding="utf-8"?>
<sst xmlns="http://schemas.openxmlformats.org/spreadsheetml/2006/main" count="140" uniqueCount="89">
  <si>
    <t>Receipts</t>
  </si>
  <si>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</si>
  <si>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</si>
  <si>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</si>
  <si>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</si>
  <si>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</si>
  <si>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</si>
  <si>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</si>
  <si>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</si>
  <si>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</si>
  <si>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 xml:space="preserve">Sport: </t>
  </si>
  <si>
    <t xml:space="preserve">Division: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</si>
  <si>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</si>
  <si>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</si>
  <si>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</si>
  <si>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</si>
  <si>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</si>
  <si>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</si>
  <si>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 xml:space="preserve">Total Gross Receipts: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</si>
  <si>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</si>
  <si>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</si>
  <si>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</si>
  <si>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</si>
  <si>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</si>
  <si>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</si>
  <si>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</si>
  <si>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FLAT FEE--see regulations</t>
  </si>
  <si>
    <t>Flat Fee</t>
  </si>
  <si>
    <t>District Athletic Board</t>
  </si>
  <si>
    <t>OFFICIALS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</si>
  <si>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</si>
  <si>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</si>
  <si>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</si>
  <si>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</si>
  <si>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</si>
  <si>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</si>
  <si>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</si>
  <si>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</si>
  <si>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</si>
  <si>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</si>
  <si>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</si>
  <si>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</si>
  <si>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</si>
  <si>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</si>
  <si>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</si>
  <si>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</si>
  <si>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</si>
  <si>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</si>
  <si>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</si>
  <si>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</si>
  <si>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</si>
  <si>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</si>
  <si>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IV  (4)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</si>
  <si>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</si>
  <si>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</si>
  <si>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</si>
  <si>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</si>
  <si>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</si>
  <si>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</si>
  <si>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</si>
  <si>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</si>
  <si>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</si>
  <si>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r>
      <rPr>
        <b/>
        <sz val="14"/>
        <rFont val="Arial"/>
        <family val="2"/>
      </rPr>
      <t>DISTRICT</t>
    </r>
    <r>
      <rPr>
        <sz val="14"/>
        <rFont val="Arial"/>
        <family val="2"/>
      </rPr>
      <t xml:space="preserve"> - Tournament Financial Report</t>
    </r>
  </si>
  <si>
    <t>TENNIS</t>
  </si>
  <si>
    <t>Total</t>
  </si>
  <si>
    <t>Call Letters</t>
  </si>
  <si>
    <t>Location</t>
  </si>
  <si>
    <t>$</t>
  </si>
  <si>
    <t xml:space="preserve"> Received</t>
  </si>
  <si>
    <r>
      <rPr>
        <b/>
        <u/>
        <sz val="12"/>
        <rFont val="Arial"/>
        <family val="2"/>
      </rPr>
      <t>TO BE</t>
    </r>
    <r>
      <rPr>
        <u/>
        <sz val="12"/>
        <rFont val="Arial"/>
        <family val="2"/>
      </rPr>
      <t xml:space="preserve"> Received</t>
    </r>
  </si>
  <si>
    <t>Subtotal</t>
  </si>
  <si>
    <t>RADIO REVENUE</t>
  </si>
  <si>
    <t>Balance - Profit  or ( Loss )</t>
  </si>
  <si>
    <t>Reimbursement of Advance/Flat Fee to District Board</t>
  </si>
  <si>
    <t>(Enter as a positive number)</t>
  </si>
  <si>
    <t>RADIO TO BE RECEIVED:</t>
  </si>
  <si>
    <t>HIDDEN</t>
  </si>
  <si>
    <t>TV and Radio Receipts</t>
  </si>
  <si>
    <t>50 50 RAFFLE</t>
  </si>
  <si>
    <t xml:space="preserve">Games Date: </t>
  </si>
  <si>
    <t>.</t>
  </si>
  <si>
    <t>boys</t>
  </si>
  <si>
    <t>girls</t>
  </si>
  <si>
    <t>BASKETBALL</t>
  </si>
  <si>
    <t>Arbiter #</t>
  </si>
  <si>
    <t>Level:</t>
  </si>
  <si>
    <t>Total Disbursement (Item 1, 2)</t>
  </si>
  <si>
    <t>SECTIONAL</t>
  </si>
  <si>
    <r>
      <rPr>
        <b/>
        <sz val="14"/>
        <rFont val="Arial"/>
        <family val="2"/>
      </rPr>
      <t>SECTIONAL</t>
    </r>
    <r>
      <rPr>
        <sz val="14"/>
        <rFont val="Arial"/>
        <family val="2"/>
      </rPr>
      <t xml:space="preserve"> - Tournament Financial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</si>
</sst>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  <numFmt numFmtId="168" formatCode="0.0%"/>
  </numFmts>
  <fonts count="3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30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8" fontId="11" fillId="0" borderId="0" xfId="0" applyNumberFormat="1" applyFont="1" applyAlignment="1" applyProtection="1">
      <protection hidden="1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8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1" fontId="1" fillId="0" borderId="3" xfId="0" applyNumberFormat="1" applyFont="1" applyFill="1" applyBorder="1" applyProtection="1">
      <protection hidden="1"/>
    </xf>
    <xf numFmtId="7" fontId="1" fillId="0" borderId="3" xfId="0" applyNumberFormat="1" applyFont="1" applyBorder="1" applyProtection="1">
      <protection hidden="1"/>
    </xf>
    <xf numFmtId="7" fontId="1" fillId="0" borderId="0" xfId="0" applyNumberFormat="1" applyFont="1" applyProtection="1"/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0" fontId="1" fillId="0" borderId="2" xfId="0" applyFont="1" applyBorder="1" applyProtection="1"/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8" fontId="7" fillId="0" borderId="5" xfId="0" applyNumberFormat="1" applyFont="1" applyBorder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8" fontId="1" fillId="0" borderId="0" xfId="0" applyNumberFormat="1" applyFont="1" applyAlignment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164" fontId="6" fillId="0" borderId="0" xfId="0" applyNumberFormat="1" applyFont="1" applyBorder="1" applyAlignment="1" applyProtection="1">
      <protection hidden="1"/>
    </xf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38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164" fontId="1" fillId="2" borderId="1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7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2" fillId="0" borderId="0" xfId="0" applyNumberFormat="1" applyFont="1" applyAlignment="1" applyProtection="1">
      <protection locked="0"/>
    </xf>
    <xf numFmtId="0" fontId="23" fillId="0" borderId="0" xfId="0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protection locked="0"/>
    </xf>
    <xf numFmtId="0" fontId="24" fillId="0" borderId="0" xfId="0" applyFont="1" applyFill="1" applyAlignment="1">
      <alignment wrapText="1"/>
    </xf>
    <xf numFmtId="0" fontId="22" fillId="0" borderId="0" xfId="0" applyFont="1" applyAlignment="1"/>
    <xf numFmtId="0" fontId="22" fillId="0" borderId="0" xfId="1" applyFont="1"/>
    <xf numFmtId="0" fontId="22" fillId="0" borderId="0" xfId="0" applyFont="1" applyProtection="1">
      <protection locked="0"/>
    </xf>
    <xf numFmtId="0" fontId="22" fillId="0" borderId="0" xfId="2" applyFont="1"/>
    <xf numFmtId="0" fontId="22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Border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0" fontId="1" fillId="0" borderId="0" xfId="0" applyNumberFormat="1" applyFont="1" applyAlignment="1" applyProtection="1"/>
    <xf numFmtId="0" fontId="1" fillId="0" borderId="0" xfId="0" applyNumberFormat="1" applyFont="1" applyAlignment="1"/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64" fontId="1" fillId="0" borderId="0" xfId="0" applyNumberFormat="1" applyFont="1" applyAlignment="1" applyProtection="1">
      <protection locked="0"/>
    </xf>
    <xf numFmtId="164" fontId="1" fillId="0" borderId="1" xfId="0" applyNumberFormat="1" applyFont="1" applyBorder="1" applyAlignment="1" applyProtection="1">
      <protection locked="0"/>
    </xf>
    <xf numFmtId="0" fontId="1" fillId="0" borderId="5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Alignment="1" applyProtection="1">
      <alignment horizontal="right"/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5" xfId="0" applyNumberFormat="1" applyFont="1" applyBorder="1" applyProtection="1">
      <protection locked="0"/>
    </xf>
    <xf numFmtId="0" fontId="2" fillId="0" borderId="0" xfId="0" applyNumberFormat="1" applyFont="1" applyAlignment="1" applyProtection="1">
      <protection locked="0"/>
    </xf>
    <xf numFmtId="0" fontId="31" fillId="0" borderId="0" xfId="0" applyNumberFormat="1" applyFont="1" applyAlignment="1" applyProtection="1">
      <protection hidden="1"/>
    </xf>
    <xf numFmtId="44" fontId="11" fillId="0" borderId="0" xfId="0" applyNumberFormat="1" applyFont="1" applyBorder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6" fillId="0" borderId="0" xfId="0" applyFont="1" applyFill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7" fontId="12" fillId="0" borderId="1" xfId="0" quotePrefix="1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5" fillId="0" borderId="0" xfId="0" applyNumberFormat="1" applyFont="1" applyAlignme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164" fontId="5" fillId="0" borderId="0" xfId="0" quotePrefix="1" applyNumberFormat="1" applyFont="1" applyAlignment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11" fillId="0" borderId="1" xfId="0" applyNumberFormat="1" applyFont="1" applyBorder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1" fillId="0" borderId="1" xfId="1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33" fillId="0" borderId="0" xfId="0" applyFont="1" applyProtection="1">
      <protection locked="0"/>
    </xf>
    <xf numFmtId="0" fontId="33" fillId="0" borderId="0" xfId="0" applyNumberFormat="1" applyFont="1" applyAlignment="1" applyProtection="1">
      <protection locked="0"/>
    </xf>
    <xf numFmtId="0" fontId="33" fillId="0" borderId="0" xfId="0" applyFont="1" applyBorder="1" applyProtection="1">
      <protection locked="0"/>
    </xf>
    <xf numFmtId="0" fontId="19" fillId="0" borderId="0" xfId="0" applyNumberFormat="1" applyFont="1" applyAlignment="1"/>
    <xf numFmtId="0" fontId="0" fillId="2" borderId="3" xfId="0" applyFill="1" applyBorder="1" applyAlignment="1" applyProtection="1">
      <protection locked="0"/>
    </xf>
    <xf numFmtId="0" fontId="1" fillId="2" borderId="0" xfId="0" applyNumberFormat="1" applyFont="1" applyFill="1" applyBorder="1" applyProtection="1">
      <protection locked="0"/>
    </xf>
    <xf numFmtId="164" fontId="1" fillId="0" borderId="1" xfId="0" applyNumberFormat="1" applyFont="1" applyBorder="1" applyProtection="1"/>
    <xf numFmtId="8" fontId="11" fillId="0" borderId="5" xfId="0" applyNumberFormat="1" applyFont="1" applyBorder="1" applyProtection="1">
      <protection hidden="1"/>
    </xf>
    <xf numFmtId="7" fontId="12" fillId="0" borderId="1" xfId="0" applyNumberFormat="1" applyFont="1" applyBorder="1" applyAlignment="1" applyProtection="1">
      <protection hidden="1"/>
    </xf>
    <xf numFmtId="7" fontId="32" fillId="0" borderId="0" xfId="0" applyNumberFormat="1" applyFont="1" applyBorder="1" applyAlignment="1" applyProtection="1">
      <protection hidden="1"/>
    </xf>
    <xf numFmtId="7" fontId="12" fillId="0" borderId="0" xfId="0" applyNumberFormat="1" applyFont="1" applyAlignment="1" applyProtection="1">
      <protection hidden="1"/>
    </xf>
    <xf numFmtId="7" fontId="1" fillId="0" borderId="5" xfId="0" applyNumberFormat="1" applyFont="1" applyBorder="1" applyProtection="1">
      <protection locked="0"/>
    </xf>
    <xf numFmtId="7" fontId="11" fillId="0" borderId="0" xfId="0" applyNumberFormat="1" applyFont="1" applyAlignment="1" applyProtection="1">
      <protection locked="0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" fillId="0" borderId="1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168" fontId="11" fillId="0" borderId="0" xfId="0" quotePrefix="1" applyNumberFormat="1" applyFont="1" applyBorder="1" applyAlignment="1" applyProtection="1">
      <protection hidden="1"/>
    </xf>
    <xf numFmtId="0" fontId="33" fillId="0" borderId="0" xfId="0" applyFont="1" applyFill="1" applyProtection="1">
      <protection locked="0"/>
    </xf>
    <xf numFmtId="0" fontId="33" fillId="0" borderId="0" xfId="0" applyNumberFormat="1" applyFont="1" applyFill="1" applyAlignment="1" applyProtection="1">
      <protection locked="0"/>
    </xf>
    <xf numFmtId="0" fontId="26" fillId="0" borderId="0" xfId="0" applyNumberFormat="1" applyFont="1" applyFill="1" applyAlignment="1" applyProtection="1">
      <protection locked="0"/>
    </xf>
    <xf numFmtId="0" fontId="27" fillId="0" borderId="0" xfId="0" applyNumberFormat="1" applyFont="1" applyFill="1" applyAlignment="1" applyProtection="1">
      <protection locked="0"/>
    </xf>
    <xf numFmtId="0" fontId="27" fillId="0" borderId="0" xfId="0" applyFont="1" applyFill="1" applyProtection="1">
      <protection locked="0"/>
    </xf>
    <xf numFmtId="0" fontId="33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0" fontId="22" fillId="0" borderId="0" xfId="0" applyNumberFormat="1" applyFont="1" applyFill="1" applyAlignment="1"/>
    <xf numFmtId="44" fontId="22" fillId="0" borderId="0" xfId="0" applyNumberFormat="1" applyFont="1" applyBorder="1" applyAlignment="1" applyProtection="1">
      <protection locked="0"/>
    </xf>
    <xf numFmtId="44" fontId="34" fillId="0" borderId="0" xfId="0" quotePrefix="1" applyNumberFormat="1" applyFont="1" applyBorder="1" applyAlignment="1" applyProtection="1">
      <protection hidden="1"/>
    </xf>
    <xf numFmtId="8" fontId="22" fillId="0" borderId="0" xfId="0" applyNumberFormat="1" applyFont="1" applyBorder="1" applyAlignment="1" applyProtection="1"/>
    <xf numFmtId="7" fontId="34" fillId="0" borderId="0" xfId="0" quotePrefix="1" applyNumberFormat="1" applyFont="1" applyBorder="1" applyAlignment="1" applyProtection="1">
      <protection hidden="1"/>
    </xf>
    <xf numFmtId="0" fontId="1" fillId="0" borderId="0" xfId="0" applyFont="1" applyAlignment="1" applyProtection="1">
      <alignment horizontal="right"/>
    </xf>
    <xf numFmtId="0" fontId="0" fillId="5" borderId="0" xfId="0" applyFill="1" applyProtection="1"/>
    <xf numFmtId="0" fontId="1" fillId="5" borderId="0" xfId="0" applyFont="1" applyFill="1" applyProtection="1"/>
    <xf numFmtId="0" fontId="32" fillId="0" borderId="0" xfId="0" applyNumberFormat="1" applyFont="1" applyFill="1" applyAlignment="1" applyProtection="1">
      <protection locked="0"/>
    </xf>
    <xf numFmtId="0" fontId="33" fillId="0" borderId="0" xfId="0" applyFont="1" applyFill="1" applyProtection="1"/>
    <xf numFmtId="0" fontId="33" fillId="0" borderId="2" xfId="0" applyFont="1" applyFill="1" applyBorder="1" applyAlignment="1" applyProtection="1">
      <alignment horizontal="center"/>
    </xf>
    <xf numFmtId="0" fontId="26" fillId="0" borderId="0" xfId="0" applyNumberFormat="1" applyFont="1" applyAlignment="1" applyProtection="1">
      <protection locked="0"/>
    </xf>
    <xf numFmtId="7" fontId="1" fillId="3" borderId="3" xfId="0" applyNumberFormat="1" applyFont="1" applyFill="1" applyBorder="1" applyProtection="1">
      <protection locked="0"/>
    </xf>
    <xf numFmtId="164" fontId="11" fillId="0" borderId="0" xfId="0" applyNumberFormat="1" applyFont="1" applyBorder="1" applyAlignment="1" applyProtection="1"/>
    <xf numFmtId="7" fontId="1" fillId="0" borderId="0" xfId="0" applyNumberFormat="1" applyFont="1" applyBorder="1" applyProtection="1">
      <protection hidden="1"/>
    </xf>
    <xf numFmtId="7" fontId="11" fillId="0" borderId="0" xfId="3" quotePrefix="1" applyNumberFormat="1" applyFont="1" applyBorder="1" applyAlignment="1" applyProtection="1">
      <protection hidden="1"/>
    </xf>
    <xf numFmtId="7" fontId="11" fillId="0" borderId="0" xfId="0" quotePrefix="1" applyNumberFormat="1" applyFont="1" applyBorder="1" applyAlignment="1" applyProtection="1">
      <protection locked="0"/>
    </xf>
    <xf numFmtId="8" fontId="11" fillId="0" borderId="0" xfId="0" applyNumberFormat="1" applyFont="1" applyBorder="1" applyProtection="1">
      <protection hidden="1"/>
    </xf>
    <xf numFmtId="9" fontId="11" fillId="0" borderId="0" xfId="4" quotePrefix="1" applyFont="1" applyBorder="1" applyAlignment="1" applyProtection="1">
      <protection locked="0"/>
    </xf>
    <xf numFmtId="0" fontId="22" fillId="0" borderId="0" xfId="0" applyNumberFormat="1" applyFont="1" applyAlignment="1"/>
    <xf numFmtId="44" fontId="8" fillId="2" borderId="10" xfId="0" applyNumberFormat="1" applyFont="1" applyFill="1" applyBorder="1" applyAlignment="1" applyProtection="1">
      <alignment horizontal="center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6" borderId="7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6" fillId="8" borderId="7" xfId="0" applyNumberFormat="1" applyFont="1" applyFill="1" applyBorder="1" applyAlignment="1" applyProtection="1">
      <alignment horizontal="center"/>
    </xf>
    <xf numFmtId="0" fontId="16" fillId="8" borderId="6" xfId="0" applyNumberFormat="1" applyFont="1" applyFill="1" applyBorder="1" applyAlignment="1" applyProtection="1">
      <alignment horizontal="center"/>
    </xf>
    <xf numFmtId="0" fontId="16" fillId="8" borderId="8" xfId="0" applyNumberFormat="1" applyFont="1" applyFill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left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166" fontId="11" fillId="0" borderId="1" xfId="0" applyNumberFormat="1" applyFont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0" fillId="0" borderId="6" xfId="0" applyBorder="1" applyAlignment="1"/>
    <xf numFmtId="0" fontId="0" fillId="0" borderId="8" xfId="0" applyBorder="1" applyAlignment="1"/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6" fillId="0" borderId="0" xfId="0" applyFont="1" applyBorder="1" applyAlignment="1" applyProtection="1"/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  <xf numFmtId="7" fontId="35" fillId="0" borderId="1" xfId="0" applyNumberFormat="1" applyFont="1" applyBorder="1" applyAlignment="1" applyProtection="1">
      <protection hidden="1"/>
    </xf>
  </cellXfs>
  <cellStyles count="5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3</xdr:row>
      <xdr:rowOff>196215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44"/>
  <sheetViews>
    <sheetView zoomScale="75" zoomScaleNormal="75" zoomScalePageLayoutView="50" workbookViewId="0">
      <selection activeCell="C9" sqref="C9:E9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9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5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7.6328125" style="2" customWidth="1"/>
    <col min="16" max="16" width="1.81640625" style="203" customWidth="1"/>
    <col min="17" max="17" width="15.81640625" style="222" customWidth="1"/>
    <col min="18" max="22" width="8.90625" style="186"/>
    <col min="23" max="23" width="8.90625" style="222"/>
    <col min="24" max="29" width="8.90625" style="203"/>
    <col min="30" max="16384" width="8.90625" style="2"/>
  </cols>
  <sheetData>
    <row r="3" spans="1:29" ht="20.25" customHeight="1" x14ac:dyDescent="0.25">
      <c r="A3" s="259" t="s">
        <v>55</v>
      </c>
      <c r="B3" s="260"/>
      <c r="C3" s="260"/>
      <c r="D3" s="277" t="s">
        <v>54</v>
      </c>
      <c r="E3" s="278"/>
      <c r="F3" s="278"/>
      <c r="G3" s="278"/>
      <c r="H3" s="101"/>
      <c r="I3" s="281" t="s">
        <v>44</v>
      </c>
      <c r="J3" s="282"/>
      <c r="K3" s="282"/>
      <c r="L3" s="282"/>
      <c r="M3" s="282"/>
      <c r="N3" s="282"/>
    </row>
    <row r="4" spans="1:29" ht="30.75" customHeight="1" thickBot="1" x14ac:dyDescent="0.3">
      <c r="B4" s="3"/>
      <c r="H4" s="37"/>
      <c r="I4" s="37"/>
      <c r="J4" s="37"/>
      <c r="K4" s="37"/>
      <c r="L4" s="37"/>
      <c r="M4" s="37"/>
      <c r="N4" s="38"/>
      <c r="O4" s="38"/>
      <c r="R4" s="222"/>
      <c r="S4" s="222"/>
      <c r="T4" s="222"/>
      <c r="U4" s="222"/>
      <c r="V4" s="222"/>
    </row>
    <row r="5" spans="1:29" s="1" customFormat="1" ht="30" customHeight="1" x14ac:dyDescent="0.5">
      <c r="A5" s="104"/>
      <c r="B5" s="92"/>
      <c r="C5" s="261" t="s">
        <v>30</v>
      </c>
      <c r="D5" s="262"/>
      <c r="E5" s="262"/>
      <c r="F5" s="279" t="s">
        <v>28</v>
      </c>
      <c r="G5" s="280"/>
      <c r="H5" s="280"/>
      <c r="I5" s="280"/>
      <c r="J5" s="280"/>
      <c r="K5" s="280"/>
      <c r="L5" s="118"/>
      <c r="M5" s="119"/>
      <c r="N5" s="92"/>
      <c r="O5" s="92"/>
      <c r="P5" s="204"/>
      <c r="Q5" s="223"/>
      <c r="R5" s="223"/>
      <c r="S5" s="223"/>
      <c r="T5" s="239"/>
      <c r="U5" s="223"/>
      <c r="V5" s="223"/>
      <c r="W5" s="223"/>
      <c r="X5" s="204"/>
      <c r="Y5" s="204"/>
      <c r="Z5" s="204"/>
      <c r="AA5" s="204"/>
      <c r="AB5" s="204"/>
      <c r="AC5" s="204"/>
    </row>
    <row r="6" spans="1:29" s="1" customFormat="1" ht="18.75" customHeight="1" thickBot="1" x14ac:dyDescent="0.4">
      <c r="A6" s="92"/>
      <c r="B6" s="92"/>
      <c r="C6" s="274" t="s">
        <v>88</v>
      </c>
      <c r="D6" s="275"/>
      <c r="E6" s="275"/>
      <c r="F6" s="275"/>
      <c r="G6" s="275"/>
      <c r="H6" s="275"/>
      <c r="I6" s="275"/>
      <c r="J6" s="275"/>
      <c r="K6" s="275"/>
      <c r="L6" s="275"/>
      <c r="M6" s="276"/>
      <c r="N6" s="92"/>
      <c r="O6" s="92"/>
      <c r="P6" s="204"/>
      <c r="Q6" s="223"/>
      <c r="R6" s="223"/>
      <c r="S6" s="223"/>
      <c r="T6" s="239"/>
      <c r="U6" s="223"/>
      <c r="V6" s="223"/>
      <c r="W6" s="223"/>
      <c r="X6" s="204"/>
      <c r="Y6" s="204"/>
      <c r="Z6" s="204"/>
      <c r="AA6" s="204"/>
      <c r="AB6" s="204"/>
      <c r="AC6" s="204"/>
    </row>
    <row r="7" spans="1:29" s="1" customFormat="1" ht="18.75" customHeight="1" x14ac:dyDescent="0.35">
      <c r="A7" s="92"/>
      <c r="B7" s="9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92"/>
      <c r="O7" s="92"/>
      <c r="P7" s="204"/>
      <c r="Q7" s="223"/>
      <c r="R7" s="223"/>
      <c r="S7" s="223"/>
      <c r="T7" s="239"/>
      <c r="U7" s="223"/>
      <c r="V7" s="223"/>
      <c r="W7" s="223"/>
      <c r="X7" s="204"/>
      <c r="Y7" s="204"/>
      <c r="Z7" s="204"/>
      <c r="AA7" s="204"/>
      <c r="AB7" s="204"/>
      <c r="AC7" s="204"/>
    </row>
    <row r="8" spans="1:29" s="1" customFormat="1" ht="18.75" customHeight="1" x14ac:dyDescent="0.3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04"/>
      <c r="Q8" s="223"/>
      <c r="R8" s="224"/>
      <c r="S8" s="224"/>
      <c r="T8" s="225" t="s">
        <v>30</v>
      </c>
      <c r="U8" s="224"/>
      <c r="V8" s="224"/>
      <c r="W8" s="224"/>
      <c r="X8" s="242"/>
      <c r="Y8" s="204"/>
      <c r="Z8" s="204"/>
      <c r="AA8" s="204"/>
      <c r="AB8" s="204"/>
      <c r="AC8" s="204"/>
    </row>
    <row r="9" spans="1:29" s="1" customFormat="1" ht="18.75" customHeight="1" x14ac:dyDescent="0.35">
      <c r="A9" s="21" t="s">
        <v>10</v>
      </c>
      <c r="B9" s="22" t="s">
        <v>7</v>
      </c>
      <c r="C9" s="252" t="s">
        <v>83</v>
      </c>
      <c r="D9" s="253"/>
      <c r="E9" s="253"/>
      <c r="F9" s="19" t="str">
        <f>IF('Final Report'!A32="","",+'Final Report'!A32)</f>
        <v/>
      </c>
      <c r="G9" s="19"/>
      <c r="H9" s="254" t="s">
        <v>40</v>
      </c>
      <c r="I9" s="255"/>
      <c r="J9" s="272" t="s">
        <v>38</v>
      </c>
      <c r="K9" s="273"/>
      <c r="L9" s="273"/>
      <c r="M9" s="132"/>
      <c r="P9" s="204"/>
      <c r="Q9" s="223"/>
      <c r="R9" s="224"/>
      <c r="S9" s="224"/>
      <c r="T9" s="225" t="s">
        <v>31</v>
      </c>
      <c r="U9" s="224"/>
      <c r="V9" s="224"/>
      <c r="W9" s="224"/>
      <c r="X9" s="242"/>
      <c r="Y9" s="204"/>
      <c r="Z9" s="204"/>
      <c r="AA9" s="204"/>
      <c r="AB9" s="204"/>
      <c r="AC9" s="204"/>
    </row>
    <row r="10" spans="1:29" s="1" customFormat="1" ht="20.399999999999999" x14ac:dyDescent="0.35">
      <c r="A10" s="43"/>
      <c r="B10" s="41"/>
      <c r="C10" s="44"/>
      <c r="D10" s="41"/>
      <c r="E10" s="41"/>
      <c r="F10" s="41"/>
      <c r="G10" s="45"/>
      <c r="H10" s="41"/>
      <c r="I10" s="41"/>
      <c r="J10" s="41"/>
      <c r="K10" s="41"/>
      <c r="L10" s="41"/>
      <c r="M10" s="41"/>
      <c r="N10" s="46"/>
      <c r="O10" s="133"/>
      <c r="P10" s="204"/>
      <c r="Q10" s="223"/>
      <c r="R10" s="224"/>
      <c r="S10" s="224"/>
      <c r="T10" s="225" t="s">
        <v>32</v>
      </c>
      <c r="U10" s="224"/>
      <c r="V10" s="224"/>
      <c r="W10" s="224"/>
      <c r="X10" s="242"/>
      <c r="Y10" s="204"/>
      <c r="Z10" s="204"/>
      <c r="AA10" s="204"/>
      <c r="AB10" s="204"/>
      <c r="AC10" s="204"/>
    </row>
    <row r="11" spans="1:29" ht="17.25" customHeight="1" x14ac:dyDescent="0.35">
      <c r="A11" s="21" t="s">
        <v>13</v>
      </c>
      <c r="B11" s="20"/>
      <c r="C11" s="271"/>
      <c r="D11" s="270"/>
      <c r="E11" s="270"/>
      <c r="F11" s="41"/>
      <c r="G11" s="41"/>
      <c r="H11" s="254" t="s">
        <v>11</v>
      </c>
      <c r="I11" s="255"/>
      <c r="J11" s="263"/>
      <c r="K11" s="263"/>
      <c r="L11" s="263"/>
      <c r="M11" s="41"/>
      <c r="N11" s="41"/>
      <c r="O11" s="41"/>
      <c r="T11" s="226" t="s">
        <v>33</v>
      </c>
      <c r="W11" s="186"/>
      <c r="X11" s="159"/>
    </row>
    <row r="12" spans="1:29" s="1" customFormat="1" ht="14.1" customHeight="1" x14ac:dyDescent="0.25">
      <c r="A12" s="48"/>
      <c r="B12" s="47"/>
      <c r="C12" s="47"/>
      <c r="D12" s="31"/>
      <c r="E12" s="47"/>
      <c r="F12" s="47"/>
      <c r="G12" s="47"/>
      <c r="H12" s="41"/>
      <c r="I12" s="41"/>
      <c r="J12" s="41"/>
      <c r="K12" s="41"/>
      <c r="L12" s="41"/>
      <c r="M12" s="41"/>
      <c r="N12" s="41"/>
      <c r="O12" s="41"/>
      <c r="P12" s="204"/>
      <c r="Q12" s="223"/>
      <c r="R12" s="224"/>
      <c r="S12" s="224"/>
      <c r="T12" s="224"/>
      <c r="U12" s="224"/>
      <c r="V12" s="224"/>
      <c r="W12" s="224"/>
      <c r="X12" s="242"/>
      <c r="Y12" s="204"/>
      <c r="Z12" s="204"/>
      <c r="AA12" s="204"/>
      <c r="AB12" s="204"/>
      <c r="AC12" s="204"/>
    </row>
    <row r="13" spans="1:29" s="1" customFormat="1" ht="17.25" customHeight="1" x14ac:dyDescent="0.25">
      <c r="A13" s="21" t="s">
        <v>12</v>
      </c>
      <c r="B13" s="20"/>
      <c r="C13" s="269"/>
      <c r="D13" s="270"/>
      <c r="E13" s="270"/>
      <c r="F13" s="23" t="s">
        <v>7</v>
      </c>
      <c r="G13" s="19"/>
      <c r="H13" s="41"/>
      <c r="I13" s="236" t="s">
        <v>85</v>
      </c>
      <c r="J13" s="238" t="s">
        <v>87</v>
      </c>
      <c r="K13" s="237"/>
      <c r="L13" s="237"/>
      <c r="M13" s="41"/>
      <c r="N13" s="41"/>
      <c r="O13" s="41"/>
      <c r="P13" s="204"/>
      <c r="Q13" s="223"/>
      <c r="R13" s="224"/>
      <c r="S13" s="224"/>
      <c r="T13" s="224" t="s">
        <v>34</v>
      </c>
      <c r="U13" s="224"/>
      <c r="V13" s="224" t="s">
        <v>38</v>
      </c>
      <c r="W13" s="224"/>
      <c r="X13" s="242"/>
      <c r="Y13" s="204"/>
      <c r="Z13" s="204"/>
      <c r="AA13" s="204"/>
      <c r="AB13" s="204"/>
      <c r="AC13" s="204"/>
    </row>
    <row r="14" spans="1:29" s="1" customFormat="1" ht="14.1" customHeight="1" x14ac:dyDescent="0.25">
      <c r="A14" s="38"/>
      <c r="B14" s="49"/>
      <c r="C14" s="38"/>
      <c r="D14" s="38"/>
      <c r="E14" s="38"/>
      <c r="F14" s="49"/>
      <c r="G14" s="49"/>
      <c r="H14" s="49"/>
      <c r="I14" s="38"/>
      <c r="J14" s="49"/>
      <c r="K14" s="38"/>
      <c r="L14" s="38"/>
      <c r="M14" s="38"/>
      <c r="N14" s="38"/>
      <c r="O14" s="38"/>
      <c r="P14" s="204"/>
      <c r="Q14" s="223"/>
      <c r="R14" s="224"/>
      <c r="S14" s="224"/>
      <c r="T14" s="224" t="s">
        <v>83</v>
      </c>
      <c r="U14" s="224"/>
      <c r="V14" s="224" t="s">
        <v>39</v>
      </c>
      <c r="W14" s="224"/>
      <c r="X14" s="242"/>
      <c r="Y14" s="204"/>
      <c r="Z14" s="204"/>
      <c r="AA14" s="204"/>
      <c r="AB14" s="204"/>
      <c r="AC14" s="204"/>
    </row>
    <row r="15" spans="1:29" ht="17.25" customHeight="1" x14ac:dyDescent="0.25">
      <c r="A15" s="42" t="s">
        <v>79</v>
      </c>
      <c r="B15" s="49"/>
      <c r="C15" s="264"/>
      <c r="D15" s="265"/>
      <c r="E15" s="265"/>
      <c r="F15" s="38"/>
      <c r="G15" s="38"/>
      <c r="T15" s="224" t="s">
        <v>61</v>
      </c>
      <c r="W15" s="186"/>
      <c r="X15" s="159"/>
    </row>
    <row r="16" spans="1:29" ht="14.1" customHeight="1" x14ac:dyDescent="0.25">
      <c r="A16" s="38"/>
      <c r="B16" s="49"/>
      <c r="C16" s="49"/>
      <c r="D16" s="49"/>
      <c r="E16" s="49"/>
      <c r="F16" s="38"/>
      <c r="G16" s="38"/>
      <c r="H16" s="38"/>
      <c r="I16" s="38"/>
      <c r="J16" s="38"/>
      <c r="K16" s="38"/>
      <c r="L16" s="38"/>
      <c r="M16" s="38"/>
      <c r="N16" s="38"/>
      <c r="O16" s="38"/>
      <c r="T16" s="224" t="s">
        <v>35</v>
      </c>
      <c r="V16" s="186" t="s">
        <v>49</v>
      </c>
      <c r="W16" s="186"/>
      <c r="X16" s="159"/>
    </row>
    <row r="17" spans="1:29" ht="18.75" customHeight="1" x14ac:dyDescent="0.25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8"/>
      <c r="T17" s="186" t="s">
        <v>36</v>
      </c>
      <c r="V17" s="186" t="s">
        <v>50</v>
      </c>
      <c r="W17" s="186"/>
      <c r="X17" s="159"/>
    </row>
    <row r="18" spans="1:29" ht="15" customHeight="1" x14ac:dyDescent="0.25">
      <c r="A18" s="38"/>
      <c r="B18" s="49"/>
      <c r="C18" s="49"/>
      <c r="D18" s="49"/>
      <c r="E18" s="4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205"/>
      <c r="Q18" s="227"/>
      <c r="R18" s="228"/>
      <c r="T18" s="186" t="s">
        <v>63</v>
      </c>
      <c r="V18" s="186" t="s">
        <v>51</v>
      </c>
      <c r="W18" s="186"/>
      <c r="X18" s="159"/>
    </row>
    <row r="19" spans="1:29" ht="20.100000000000001" customHeight="1" x14ac:dyDescent="0.25">
      <c r="A19" s="18" t="s">
        <v>7</v>
      </c>
      <c r="B19" s="18"/>
      <c r="C19" s="18"/>
      <c r="D19" s="18"/>
      <c r="E19" s="18"/>
      <c r="F19" s="18"/>
      <c r="G19" s="54"/>
      <c r="H19" s="18"/>
      <c r="I19" s="54"/>
      <c r="J19" s="18"/>
      <c r="K19" s="54"/>
      <c r="L19" s="38"/>
      <c r="M19" s="18"/>
      <c r="N19" s="38"/>
      <c r="O19" s="18"/>
      <c r="P19" s="38"/>
      <c r="Q19" s="240"/>
      <c r="T19" s="186" t="s">
        <v>37</v>
      </c>
      <c r="V19" s="186" t="s">
        <v>52</v>
      </c>
      <c r="W19" s="186"/>
      <c r="X19" s="159"/>
    </row>
    <row r="20" spans="1:29" ht="17.25" customHeight="1" thickBot="1" x14ac:dyDescent="0.3">
      <c r="A20" s="50"/>
      <c r="B20" s="50"/>
      <c r="C20" s="50"/>
      <c r="D20" s="50"/>
      <c r="E20" s="50"/>
      <c r="F20" s="50"/>
      <c r="G20" s="55"/>
      <c r="H20" s="50"/>
      <c r="I20" s="55"/>
      <c r="J20" s="50"/>
      <c r="K20" s="55"/>
      <c r="L20" s="51"/>
      <c r="M20" s="50"/>
      <c r="N20" s="51"/>
      <c r="O20" s="50"/>
      <c r="P20" s="51"/>
      <c r="Q20" s="241"/>
      <c r="R20" s="228"/>
      <c r="W20" s="186"/>
      <c r="X20" s="159"/>
    </row>
    <row r="21" spans="1:29" ht="9.75" customHeight="1" x14ac:dyDescent="0.3">
      <c r="A21" s="38"/>
      <c r="B21" s="49"/>
      <c r="C21" s="38"/>
      <c r="D21" s="49"/>
      <c r="E21" s="38"/>
      <c r="F21" s="49"/>
      <c r="G21" s="38"/>
      <c r="H21" s="49"/>
      <c r="I21" s="56"/>
      <c r="J21" s="56"/>
      <c r="K21" s="56"/>
      <c r="L21" s="57"/>
      <c r="M21" s="57"/>
      <c r="N21" s="57"/>
      <c r="O21" s="57"/>
      <c r="V21" s="229"/>
      <c r="W21" s="186"/>
      <c r="X21" s="159"/>
    </row>
    <row r="22" spans="1:29" ht="15" customHeight="1" x14ac:dyDescent="0.25">
      <c r="W22" s="186"/>
      <c r="X22" s="159"/>
    </row>
    <row r="23" spans="1:29" ht="18.75" customHeight="1" x14ac:dyDescent="0.25">
      <c r="A23" s="256" t="s">
        <v>71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8"/>
      <c r="T23" s="186" t="s">
        <v>63</v>
      </c>
      <c r="V23" s="186" t="s">
        <v>50</v>
      </c>
      <c r="W23" s="186"/>
      <c r="X23" s="159"/>
    </row>
    <row r="24" spans="1:29" ht="6" customHeight="1" x14ac:dyDescent="0.25">
      <c r="W24" s="186"/>
      <c r="X24" s="159"/>
    </row>
    <row r="25" spans="1:29" ht="12" customHeight="1" x14ac:dyDescent="0.25">
      <c r="W25" s="186"/>
      <c r="X25" s="159"/>
    </row>
    <row r="26" spans="1:29" ht="18" customHeight="1" x14ac:dyDescent="0.25">
      <c r="E26" s="166" t="s">
        <v>2</v>
      </c>
      <c r="F26" s="166"/>
      <c r="G26" s="166" t="s">
        <v>2</v>
      </c>
      <c r="W26" s="186"/>
      <c r="X26" s="159"/>
    </row>
    <row r="27" spans="1:29" s="165" customFormat="1" ht="18" customHeight="1" x14ac:dyDescent="0.3">
      <c r="A27" s="166" t="s">
        <v>65</v>
      </c>
      <c r="B27" s="166"/>
      <c r="C27" s="166" t="s">
        <v>66</v>
      </c>
      <c r="D27" s="166"/>
      <c r="E27" s="166" t="s">
        <v>68</v>
      </c>
      <c r="F27" s="166"/>
      <c r="G27" s="166" t="s">
        <v>69</v>
      </c>
      <c r="H27" s="166"/>
      <c r="I27" s="166"/>
      <c r="J27" s="167"/>
      <c r="K27" s="166"/>
      <c r="P27" s="206"/>
      <c r="Q27" s="230"/>
      <c r="R27" s="231"/>
      <c r="S27" s="231"/>
      <c r="T27" s="231"/>
      <c r="U27" s="231"/>
      <c r="V27" s="231"/>
      <c r="W27" s="231"/>
      <c r="X27" s="250"/>
      <c r="Y27" s="206"/>
      <c r="Z27" s="206"/>
      <c r="AA27" s="206"/>
      <c r="AB27" s="206"/>
      <c r="AC27" s="206"/>
    </row>
    <row r="28" spans="1:29" s="165" customFormat="1" ht="18" customHeight="1" x14ac:dyDescent="0.25">
      <c r="I28" s="166"/>
      <c r="J28" s="166"/>
      <c r="K28" s="166"/>
      <c r="P28" s="206"/>
      <c r="Q28" s="230"/>
      <c r="R28" s="230"/>
      <c r="S28" s="230"/>
      <c r="T28" s="230"/>
      <c r="U28" s="230"/>
      <c r="V28" s="230"/>
      <c r="W28" s="230"/>
      <c r="X28" s="206"/>
      <c r="Y28" s="206"/>
      <c r="Z28" s="206"/>
      <c r="AA28" s="206"/>
      <c r="AB28" s="206"/>
      <c r="AC28" s="206"/>
    </row>
    <row r="29" spans="1:29" s="165" customFormat="1" ht="18" customHeight="1" x14ac:dyDescent="0.25">
      <c r="A29" s="173"/>
      <c r="B29" s="121"/>
      <c r="C29" s="207"/>
      <c r="D29" s="121"/>
      <c r="E29" s="175"/>
      <c r="F29" s="121"/>
      <c r="G29" s="175" t="s">
        <v>67</v>
      </c>
      <c r="H29" s="4"/>
      <c r="I29" s="166"/>
      <c r="J29" s="166"/>
      <c r="K29" s="166"/>
      <c r="P29" s="206"/>
      <c r="Q29" s="230"/>
      <c r="R29" s="231"/>
      <c r="S29" s="231"/>
      <c r="T29" s="231"/>
      <c r="U29" s="231"/>
      <c r="V29" s="231"/>
      <c r="W29" s="230"/>
      <c r="X29" s="206"/>
      <c r="Y29" s="206"/>
      <c r="Z29" s="206"/>
      <c r="AA29" s="206"/>
      <c r="AB29" s="206"/>
      <c r="AC29" s="206"/>
    </row>
    <row r="30" spans="1:29" s="165" customFormat="1" ht="18" customHeight="1" x14ac:dyDescent="0.25">
      <c r="A30" s="173"/>
      <c r="B30" s="121"/>
      <c r="C30" s="207"/>
      <c r="D30" s="121"/>
      <c r="E30" s="175" t="s">
        <v>67</v>
      </c>
      <c r="F30" s="121"/>
      <c r="G30" s="175"/>
      <c r="H30" s="4"/>
      <c r="I30" s="166"/>
      <c r="J30" s="166"/>
      <c r="K30" s="166"/>
      <c r="P30" s="206"/>
      <c r="Q30" s="230"/>
      <c r="R30" s="231"/>
      <c r="S30" s="231"/>
      <c r="T30" s="231"/>
      <c r="U30" s="231"/>
      <c r="V30" s="231"/>
      <c r="W30" s="230"/>
      <c r="X30" s="206"/>
      <c r="Y30" s="206"/>
      <c r="Z30" s="206"/>
      <c r="AA30" s="206"/>
      <c r="AB30" s="206"/>
      <c r="AC30" s="206"/>
    </row>
    <row r="31" spans="1:29" s="165" customFormat="1" ht="18" customHeight="1" x14ac:dyDescent="0.25">
      <c r="A31" s="173"/>
      <c r="B31" s="121"/>
      <c r="C31" s="207"/>
      <c r="D31" s="121"/>
      <c r="E31" s="175"/>
      <c r="F31" s="121"/>
      <c r="G31" s="175" t="s">
        <v>67</v>
      </c>
      <c r="H31" s="4"/>
      <c r="I31" s="166"/>
      <c r="J31" s="166"/>
      <c r="K31" s="166"/>
      <c r="P31" s="206"/>
      <c r="Q31" s="230"/>
      <c r="R31" s="231"/>
      <c r="S31" s="231"/>
      <c r="T31" s="231"/>
      <c r="U31" s="231"/>
      <c r="V31" s="231"/>
      <c r="W31" s="230"/>
      <c r="X31" s="206"/>
      <c r="Y31" s="206"/>
      <c r="Z31" s="206"/>
      <c r="AA31" s="206"/>
      <c r="AB31" s="206"/>
      <c r="AC31" s="206"/>
    </row>
    <row r="32" spans="1:29" s="165" customFormat="1" ht="18" customHeight="1" x14ac:dyDescent="0.25">
      <c r="A32" s="173"/>
      <c r="B32" s="121"/>
      <c r="C32" s="207"/>
      <c r="D32" s="121"/>
      <c r="E32" s="175" t="s">
        <v>67</v>
      </c>
      <c r="F32" s="121"/>
      <c r="G32" s="175" t="s">
        <v>67</v>
      </c>
      <c r="H32" s="4"/>
      <c r="I32" s="166"/>
      <c r="J32" s="166"/>
      <c r="K32" s="166"/>
      <c r="P32" s="206"/>
      <c r="Q32" s="230"/>
      <c r="R32" s="231"/>
      <c r="S32" s="231"/>
      <c r="T32" s="231"/>
      <c r="U32" s="231"/>
      <c r="V32" s="231"/>
      <c r="W32" s="230"/>
      <c r="X32" s="206"/>
      <c r="Y32" s="206"/>
      <c r="Z32" s="206"/>
      <c r="AA32" s="206"/>
      <c r="AB32" s="206"/>
      <c r="AC32" s="206"/>
    </row>
    <row r="33" spans="1:29" s="165" customFormat="1" ht="18" customHeight="1" x14ac:dyDescent="0.25">
      <c r="A33" s="173"/>
      <c r="B33" s="121"/>
      <c r="C33" s="207"/>
      <c r="D33" s="121"/>
      <c r="E33" s="175" t="s">
        <v>67</v>
      </c>
      <c r="F33" s="121"/>
      <c r="G33" s="175"/>
      <c r="H33" s="4"/>
      <c r="I33" s="166"/>
      <c r="J33" s="166"/>
      <c r="K33" s="166"/>
      <c r="P33" s="206"/>
      <c r="Q33" s="230"/>
      <c r="R33" s="231"/>
      <c r="S33" s="231"/>
      <c r="T33" s="231"/>
      <c r="U33" s="231"/>
      <c r="V33" s="231"/>
      <c r="W33" s="230"/>
      <c r="X33" s="206"/>
      <c r="Y33" s="206"/>
      <c r="Z33" s="206"/>
      <c r="AA33" s="206"/>
      <c r="AB33" s="206"/>
      <c r="AC33" s="206"/>
    </row>
    <row r="34" spans="1:29" s="165" customFormat="1" ht="18" customHeight="1" x14ac:dyDescent="0.25">
      <c r="A34" s="173"/>
      <c r="B34" s="121"/>
      <c r="C34" s="207"/>
      <c r="D34" s="121"/>
      <c r="E34" s="175" t="s">
        <v>67</v>
      </c>
      <c r="F34" s="121"/>
      <c r="G34" s="175" t="s">
        <v>67</v>
      </c>
      <c r="H34" s="4"/>
      <c r="I34" s="166"/>
      <c r="J34" s="166"/>
      <c r="K34" s="166"/>
      <c r="P34" s="206"/>
      <c r="Q34" s="230"/>
      <c r="R34" s="231"/>
      <c r="S34" s="231"/>
      <c r="T34" s="231"/>
      <c r="U34" s="231"/>
      <c r="V34" s="231"/>
      <c r="W34" s="230"/>
      <c r="X34" s="206"/>
      <c r="Y34" s="206"/>
      <c r="Z34" s="206"/>
      <c r="AA34" s="206"/>
      <c r="AB34" s="206"/>
      <c r="AC34" s="206"/>
    </row>
    <row r="35" spans="1:29" s="165" customFormat="1" ht="18" customHeight="1" x14ac:dyDescent="0.25">
      <c r="A35" s="173"/>
      <c r="B35" s="121"/>
      <c r="C35" s="207"/>
      <c r="D35" s="121"/>
      <c r="E35" s="175" t="s">
        <v>67</v>
      </c>
      <c r="F35" s="121"/>
      <c r="G35" s="175" t="s">
        <v>67</v>
      </c>
      <c r="H35" s="4"/>
      <c r="I35" s="166"/>
      <c r="J35" s="166"/>
      <c r="K35" s="166"/>
      <c r="P35" s="206"/>
      <c r="Q35" s="230"/>
      <c r="R35" s="231"/>
      <c r="S35" s="231"/>
      <c r="T35" s="231"/>
      <c r="U35" s="231"/>
      <c r="V35" s="231"/>
      <c r="W35" s="230"/>
      <c r="X35" s="206"/>
      <c r="Y35" s="206"/>
      <c r="Z35" s="206"/>
      <c r="AA35" s="206"/>
      <c r="AB35" s="206"/>
      <c r="AC35" s="206"/>
    </row>
    <row r="36" spans="1:29" s="165" customFormat="1" ht="18" customHeight="1" x14ac:dyDescent="0.25">
      <c r="A36" s="173"/>
      <c r="B36" s="121"/>
      <c r="C36" s="207"/>
      <c r="D36" s="121"/>
      <c r="E36" s="175" t="s">
        <v>67</v>
      </c>
      <c r="F36" s="121"/>
      <c r="G36" s="175" t="s">
        <v>67</v>
      </c>
      <c r="H36" s="4"/>
      <c r="I36" s="166"/>
      <c r="J36" s="166"/>
      <c r="K36" s="166"/>
      <c r="P36" s="206"/>
      <c r="Q36" s="230"/>
      <c r="R36" s="231"/>
      <c r="S36" s="231"/>
      <c r="T36" s="231"/>
      <c r="U36" s="231"/>
      <c r="V36" s="231"/>
      <c r="W36" s="230"/>
      <c r="X36" s="206"/>
      <c r="Y36" s="206"/>
      <c r="Z36" s="206"/>
      <c r="AA36" s="206"/>
      <c r="AB36" s="206"/>
      <c r="AC36" s="206"/>
    </row>
    <row r="37" spans="1:29" s="165" customFormat="1" ht="18" customHeight="1" x14ac:dyDescent="0.25">
      <c r="A37" s="173"/>
      <c r="B37" s="172"/>
      <c r="C37" s="207"/>
      <c r="D37" s="121"/>
      <c r="E37" s="175" t="s">
        <v>67</v>
      </c>
      <c r="F37" s="121"/>
      <c r="G37" s="175" t="s">
        <v>67</v>
      </c>
      <c r="H37" s="4"/>
      <c r="I37" s="166"/>
      <c r="J37" s="166"/>
      <c r="K37" s="166"/>
      <c r="P37" s="206"/>
      <c r="Q37" s="230"/>
      <c r="R37" s="231"/>
      <c r="S37" s="231"/>
      <c r="T37" s="231"/>
      <c r="U37" s="231"/>
      <c r="V37" s="231"/>
      <c r="W37" s="230"/>
      <c r="X37" s="206"/>
      <c r="Y37" s="206"/>
      <c r="Z37" s="206"/>
      <c r="AA37" s="206"/>
      <c r="AB37" s="206"/>
      <c r="AC37" s="206"/>
    </row>
    <row r="38" spans="1:29" s="165" customFormat="1" ht="18" customHeight="1" x14ac:dyDescent="0.25">
      <c r="A38" s="173"/>
      <c r="B38" s="121"/>
      <c r="C38" s="207"/>
      <c r="D38" s="121"/>
      <c r="E38" s="175" t="s">
        <v>67</v>
      </c>
      <c r="F38" s="121"/>
      <c r="G38" s="175" t="s">
        <v>67</v>
      </c>
      <c r="H38" s="4"/>
      <c r="I38" s="166"/>
      <c r="J38" s="166"/>
      <c r="K38" s="166"/>
      <c r="P38" s="206"/>
      <c r="Q38" s="230"/>
      <c r="R38" s="231"/>
      <c r="S38" s="231"/>
      <c r="T38" s="231"/>
      <c r="U38" s="231"/>
      <c r="V38" s="231"/>
      <c r="W38" s="230"/>
      <c r="X38" s="206"/>
      <c r="Y38" s="206"/>
      <c r="Z38" s="206"/>
      <c r="AA38" s="206"/>
      <c r="AB38" s="206"/>
      <c r="AC38" s="206"/>
    </row>
    <row r="39" spans="1:29" s="165" customFormat="1" ht="18" customHeight="1" x14ac:dyDescent="0.25">
      <c r="A39" s="174"/>
      <c r="B39" s="171"/>
      <c r="C39" s="207"/>
      <c r="D39" s="171"/>
      <c r="E39" s="136" t="s">
        <v>67</v>
      </c>
      <c r="F39" s="171"/>
      <c r="G39" s="136" t="s">
        <v>67</v>
      </c>
      <c r="I39" s="166"/>
      <c r="J39" s="166"/>
      <c r="K39" s="166"/>
      <c r="P39" s="206"/>
      <c r="Q39" s="230"/>
      <c r="R39" s="231"/>
      <c r="S39" s="231"/>
      <c r="T39" s="231"/>
      <c r="U39" s="231"/>
      <c r="V39" s="231"/>
      <c r="W39" s="230"/>
      <c r="X39" s="206"/>
      <c r="Y39" s="206"/>
      <c r="Z39" s="206"/>
      <c r="AA39" s="206"/>
      <c r="AB39" s="206"/>
      <c r="AC39" s="206"/>
    </row>
    <row r="40" spans="1:29" s="165" customFormat="1" ht="18" customHeight="1" x14ac:dyDescent="0.25">
      <c r="A40" s="174"/>
      <c r="B40" s="171"/>
      <c r="C40" s="208"/>
      <c r="D40" s="171"/>
      <c r="E40" s="136" t="s">
        <v>67</v>
      </c>
      <c r="F40" s="171"/>
      <c r="G40" s="136" t="s">
        <v>67</v>
      </c>
      <c r="I40" s="166"/>
      <c r="J40" s="166"/>
      <c r="K40" s="166"/>
      <c r="P40" s="206"/>
      <c r="Q40" s="230"/>
      <c r="R40" s="231"/>
      <c r="S40" s="231"/>
      <c r="T40" s="231"/>
      <c r="U40" s="231"/>
      <c r="V40" s="231"/>
      <c r="W40" s="230"/>
      <c r="X40" s="206"/>
      <c r="Y40" s="206"/>
      <c r="Z40" s="206"/>
      <c r="AA40" s="206"/>
      <c r="AB40" s="206"/>
      <c r="AC40" s="206"/>
    </row>
    <row r="41" spans="1:29" s="165" customFormat="1" ht="18" customHeight="1" x14ac:dyDescent="0.25">
      <c r="B41" s="170"/>
      <c r="C41" s="170" t="s">
        <v>70</v>
      </c>
      <c r="D41" s="171"/>
      <c r="E41" s="209">
        <f>SUM(E29:E40)</f>
        <v>0</v>
      </c>
      <c r="F41" s="164"/>
      <c r="G41" s="209">
        <f>SUM(G29:G40)</f>
        <v>0</v>
      </c>
      <c r="I41" s="166"/>
      <c r="J41" s="166"/>
      <c r="K41" s="166"/>
      <c r="P41" s="206"/>
      <c r="Q41" s="230"/>
      <c r="R41" s="231"/>
      <c r="S41" s="231"/>
      <c r="T41" s="231"/>
      <c r="U41" s="231"/>
      <c r="V41" s="231"/>
      <c r="W41" s="230"/>
      <c r="X41" s="206"/>
      <c r="Y41" s="206"/>
      <c r="Z41" s="206"/>
      <c r="AA41" s="206"/>
      <c r="AB41" s="206"/>
      <c r="AC41" s="206"/>
    </row>
    <row r="42" spans="1:29" ht="18" customHeight="1" x14ac:dyDescent="0.25">
      <c r="C42" s="3"/>
      <c r="E42" s="38"/>
      <c r="F42" s="38"/>
      <c r="G42" s="38"/>
      <c r="I42" s="166"/>
      <c r="J42" s="166"/>
      <c r="K42" s="166"/>
    </row>
    <row r="43" spans="1:29" ht="18" customHeight="1" x14ac:dyDescent="0.25">
      <c r="C43" s="171" t="s">
        <v>64</v>
      </c>
      <c r="E43" s="38"/>
      <c r="F43" s="38"/>
      <c r="G43" s="209">
        <f>+G41+E41</f>
        <v>0</v>
      </c>
    </row>
    <row r="44" spans="1:29" ht="11.85" customHeight="1" x14ac:dyDescent="0.25">
      <c r="E44" s="38"/>
      <c r="F44" s="38"/>
      <c r="G44" s="38"/>
    </row>
  </sheetData>
  <sheetProtection algorithmName="SHA-512" hashValue="YspSwn0Z2dETUbE+KoGqUnaIz46zM+KMsGoZjz6+dj7OgHU8ssjTi8TULUFhzTRNtxYraY/bJ5QecjaBQ/+VUg==" saltValue="adw0IDWrtVWRDbOG2VrWQA==" spinCount="100000" sheet="1" selectLockedCells="1"/>
  <protectedRanges>
    <protectedRange sqref="J9:L9 M10:O10 J11:L11 M14:O14" name="Top of tab2"/>
    <protectedRange sqref="C9:E15" name="Top of tab1"/>
  </protectedRanges>
  <mergeCells count="16">
    <mergeCell ref="C9:E9"/>
    <mergeCell ref="H11:I11"/>
    <mergeCell ref="H9:I9"/>
    <mergeCell ref="A23:O23"/>
    <mergeCell ref="A3:C3"/>
    <mergeCell ref="C5:E5"/>
    <mergeCell ref="J11:L11"/>
    <mergeCell ref="C15:E15"/>
    <mergeCell ref="A17:O17"/>
    <mergeCell ref="C13:E13"/>
    <mergeCell ref="C11:E11"/>
    <mergeCell ref="J9:L9"/>
    <mergeCell ref="C6:M6"/>
    <mergeCell ref="D3:G3"/>
    <mergeCell ref="F5:K5"/>
    <mergeCell ref="I3:N3"/>
  </mergeCells>
  <phoneticPr fontId="0" type="noConversion"/>
  <dataValidations count="4">
    <dataValidation type="list" allowBlank="1" showInputMessage="1" showErrorMessage="1" errorTitle="Select from the drop-down list" error="Please select either l, ll, lll or lV from the drop-down list." sqref="J11:L11" xr:uid="{00000000-0002-0000-0000-000000000000}">
      <formula1>V16:V19</formula1>
    </dataValidation>
    <dataValidation type="list" allowBlank="1" showInputMessage="1" showErrorMessage="1" sqref="C5:E5" xr:uid="{00000000-0002-0000-0000-000001000000}">
      <formula1>T5:T11</formula1>
    </dataValidation>
    <dataValidation type="list" allowBlank="1" showInputMessage="1" showErrorMessage="1" sqref="J9" xr:uid="{00000000-0002-0000-0000-000002000000}">
      <formula1>V13:V14</formula1>
    </dataValidation>
    <dataValidation type="list" allowBlank="1" showInputMessage="1" showErrorMessage="1" sqref="C9:E9" xr:uid="{00000000-0002-0000-0000-000006000000}">
      <formula1>$T$13:$T$19</formula1>
    </dataValidation>
  </dataValidations>
  <pageMargins left="0.81666666666666665" right="0.5" top="0.25" bottom="0.5" header="0.25" footer="0"/>
  <pageSetup scale="58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1"/>
  <sheetViews>
    <sheetView zoomScale="75" zoomScaleNormal="75" zoomScaleSheetLayoutView="80" zoomScalePageLayoutView="80" workbookViewId="0">
      <selection activeCell="B10" sqref="B10:C10"/>
    </sheetView>
  </sheetViews>
  <sheetFormatPr defaultRowHeight="15" x14ac:dyDescent="0.25"/>
  <cols>
    <col min="1" max="1" width="15.81640625" customWidth="1"/>
    <col min="2" max="2" width="1.81640625" customWidth="1"/>
    <col min="3" max="3" width="15.81640625" customWidth="1"/>
    <col min="4" max="4" width="1.81640625" customWidth="1"/>
    <col min="5" max="5" width="15.81640625" customWidth="1"/>
    <col min="6" max="6" width="1.81640625" customWidth="1"/>
    <col min="7" max="7" width="15.81640625" customWidth="1"/>
    <col min="8" max="8" width="1.81640625" customWidth="1"/>
    <col min="9" max="9" width="15.81640625" customWidth="1"/>
    <col min="10" max="10" width="1.81640625" customWidth="1"/>
    <col min="11" max="11" width="15.81640625" customWidth="1"/>
    <col min="12" max="12" width="1.81640625" customWidth="1"/>
    <col min="13" max="13" width="15.81640625" customWidth="1"/>
    <col min="14" max="14" width="1.81640625" customWidth="1"/>
    <col min="15" max="15" width="15.81640625" customWidth="1"/>
    <col min="16" max="16" width="1.81640625" customWidth="1"/>
    <col min="17" max="17" width="15.81640625" customWidth="1"/>
    <col min="18" max="18" width="1.81640625" customWidth="1"/>
    <col min="19" max="19" width="15.81640625" customWidth="1"/>
  </cols>
  <sheetData>
    <row r="1" spans="1:27" s="4" customFormat="1" x14ac:dyDescent="0.25">
      <c r="L1" s="144"/>
    </row>
    <row r="2" spans="1:27" s="4" customFormat="1" ht="15.6" x14ac:dyDescent="0.3">
      <c r="A2" s="287" t="s">
        <v>41</v>
      </c>
      <c r="B2" s="288"/>
      <c r="C2" s="288"/>
      <c r="D2" s="288"/>
      <c r="E2" s="288"/>
      <c r="F2" s="288"/>
      <c r="G2" s="288"/>
      <c r="H2" s="288"/>
      <c r="I2" s="289"/>
      <c r="L2" s="144"/>
    </row>
    <row r="3" spans="1:27" s="4" customFormat="1" ht="15.6" x14ac:dyDescent="0.3">
      <c r="A3" s="110"/>
      <c r="B3" s="110"/>
      <c r="C3" s="110"/>
      <c r="D3" s="110"/>
      <c r="E3" s="110"/>
      <c r="F3" s="110"/>
      <c r="G3" s="110"/>
      <c r="H3" s="110"/>
      <c r="I3" s="110"/>
      <c r="L3" s="144"/>
    </row>
    <row r="4" spans="1:27" s="4" customFormat="1" ht="15.6" thickBot="1" x14ac:dyDescent="0.3">
      <c r="I4" s="163"/>
      <c r="L4" s="144"/>
    </row>
    <row r="5" spans="1:27" s="4" customFormat="1" ht="36" customHeight="1" x14ac:dyDescent="0.5">
      <c r="B5" s="123" t="str">
        <f>IF(+'Revenue Worksheet'!C5="","",+'Revenue Worksheet'!C5)</f>
        <v>NORTHWEST</v>
      </c>
      <c r="C5" s="279" t="s">
        <v>28</v>
      </c>
      <c r="D5" s="290"/>
      <c r="E5" s="290"/>
      <c r="F5" s="290"/>
      <c r="G5" s="118"/>
      <c r="H5" s="119"/>
      <c r="I5" s="120"/>
      <c r="J5" s="120"/>
      <c r="K5" s="120"/>
      <c r="L5" s="145"/>
    </row>
    <row r="6" spans="1:27" s="4" customFormat="1" ht="18.75" customHeight="1" thickBot="1" x14ac:dyDescent="0.35">
      <c r="A6" s="105"/>
      <c r="B6" s="274" t="s">
        <v>62</v>
      </c>
      <c r="C6" s="275"/>
      <c r="D6" s="275"/>
      <c r="E6" s="275"/>
      <c r="F6" s="275"/>
      <c r="G6" s="275"/>
      <c r="H6" s="276"/>
      <c r="I6" s="122"/>
      <c r="J6" s="122"/>
      <c r="K6" s="122"/>
      <c r="L6" s="146"/>
    </row>
    <row r="7" spans="1:27" s="7" customFormat="1" x14ac:dyDescent="0.25">
      <c r="A7" s="13"/>
      <c r="B7" s="13"/>
      <c r="C7" s="13"/>
      <c r="D7" s="64"/>
      <c r="E7" s="12"/>
      <c r="F7" s="13"/>
      <c r="G7" s="13"/>
      <c r="H7" s="13"/>
      <c r="I7" s="13"/>
      <c r="J7" s="9"/>
      <c r="K7" s="9"/>
      <c r="L7" s="150"/>
    </row>
    <row r="8" spans="1:27" s="4" customFormat="1" ht="15.6" x14ac:dyDescent="0.3">
      <c r="A8" s="283" t="s">
        <v>42</v>
      </c>
      <c r="B8" s="284"/>
      <c r="C8" s="284"/>
      <c r="D8" s="284"/>
      <c r="E8" s="284"/>
      <c r="F8" s="284"/>
      <c r="G8" s="284"/>
      <c r="H8" s="284"/>
      <c r="I8" s="285"/>
      <c r="L8" s="144"/>
    </row>
    <row r="9" spans="1:27" s="4" customFormat="1" ht="9.75" customHeight="1" x14ac:dyDescent="0.4">
      <c r="A9" s="70"/>
      <c r="B9" s="71"/>
      <c r="C9" s="71"/>
      <c r="D9" s="71"/>
      <c r="E9" s="71"/>
      <c r="F9" s="71"/>
      <c r="G9" s="71"/>
      <c r="H9" s="71"/>
      <c r="I9" s="71"/>
      <c r="L9" s="144"/>
    </row>
    <row r="10" spans="1:27" s="7" customFormat="1" ht="17.399999999999999" x14ac:dyDescent="0.3">
      <c r="A10" s="72" t="s">
        <v>10</v>
      </c>
      <c r="B10" s="286" t="str">
        <f>IF('Revenue Worksheet'!C9&gt;"", 'Revenue Worksheet'!C9, "")</f>
        <v>BASKETBALL</v>
      </c>
      <c r="C10" s="286"/>
      <c r="D10" s="73"/>
      <c r="G10" s="72" t="s">
        <v>40</v>
      </c>
      <c r="H10" s="67"/>
      <c r="I10" s="96" t="str">
        <f>IF('Revenue Worksheet'!J9&gt;"", 'Revenue Worksheet'!J9, "")</f>
        <v>BOYS</v>
      </c>
      <c r="L10" s="144"/>
    </row>
    <row r="11" spans="1:27" s="7" customFormat="1" ht="17.399999999999999" x14ac:dyDescent="0.3">
      <c r="A11" s="67"/>
      <c r="B11" s="67"/>
      <c r="C11" s="67"/>
      <c r="D11" s="67"/>
      <c r="E11" s="67"/>
      <c r="F11" s="67"/>
      <c r="G11" s="67"/>
      <c r="H11" s="67"/>
      <c r="I11" s="75"/>
      <c r="J11" s="5"/>
      <c r="K11" s="6"/>
      <c r="L11" s="151"/>
    </row>
    <row r="12" spans="1:27" s="7" customFormat="1" ht="17.399999999999999" x14ac:dyDescent="0.3">
      <c r="A12" s="72" t="s">
        <v>13</v>
      </c>
      <c r="B12" s="286" t="str">
        <f>IF('Revenue Worksheet'!C11&gt;"", 'Revenue Worksheet'!C11, "")</f>
        <v/>
      </c>
      <c r="C12" s="286"/>
      <c r="D12" s="67"/>
      <c r="E12" s="67"/>
      <c r="F12" s="67"/>
      <c r="G12" s="72" t="s">
        <v>11</v>
      </c>
      <c r="H12" s="44"/>
      <c r="I12" s="36" t="str">
        <f>IF('Revenue Worksheet'!$J$11&gt;"", 'Revenue Worksheet'!$J$11,"")</f>
        <v/>
      </c>
      <c r="L12" s="144"/>
    </row>
    <row r="13" spans="1:27" s="7" customFormat="1" x14ac:dyDescent="0.25">
      <c r="A13" s="76"/>
      <c r="B13" s="77"/>
      <c r="C13" s="77"/>
      <c r="D13" s="67"/>
      <c r="E13" s="67"/>
      <c r="F13" s="67"/>
      <c r="G13" s="44"/>
      <c r="H13" s="44"/>
      <c r="I13" s="44"/>
      <c r="L13" s="144"/>
    </row>
    <row r="14" spans="1:27" s="7" customFormat="1" ht="17.399999999999999" x14ac:dyDescent="0.3">
      <c r="A14" s="72" t="s">
        <v>79</v>
      </c>
      <c r="B14" s="291" t="str">
        <f>IF('Revenue Worksheet'!C15&gt;0, 'Revenue Worksheet'!C15, "")</f>
        <v/>
      </c>
      <c r="C14" s="291"/>
      <c r="D14" s="291"/>
      <c r="E14" s="291"/>
      <c r="F14" s="67"/>
      <c r="G14" s="74"/>
      <c r="H14" s="67"/>
      <c r="I14" s="44"/>
      <c r="L14" s="144"/>
    </row>
    <row r="16" spans="1:27" s="2" customFormat="1" ht="19.5" customHeight="1" x14ac:dyDescent="0.25">
      <c r="A16" s="99"/>
      <c r="B16" s="99"/>
      <c r="C16" s="99"/>
      <c r="D16" s="99"/>
      <c r="E16" s="99"/>
      <c r="F16" s="99"/>
      <c r="G16" s="99"/>
      <c r="H16" s="98" t="s">
        <v>29</v>
      </c>
      <c r="I16" s="99"/>
      <c r="J16" s="99"/>
      <c r="K16" s="99"/>
      <c r="L16" s="99"/>
      <c r="M16" s="99"/>
      <c r="N16" s="99"/>
      <c r="O16" s="100"/>
      <c r="P16" s="159"/>
      <c r="Q16" s="159"/>
      <c r="R16" s="159"/>
      <c r="S16" s="159"/>
      <c r="T16" s="159"/>
      <c r="U16" s="159"/>
      <c r="V16" s="159"/>
      <c r="W16" s="155"/>
      <c r="X16" s="155"/>
      <c r="Y16" s="155"/>
      <c r="Z16" s="155"/>
      <c r="AA16" s="155"/>
    </row>
    <row r="17" spans="1:28" s="2" customFormat="1" ht="18" customHeight="1" x14ac:dyDescent="0.25">
      <c r="A17" s="130"/>
      <c r="B17" s="130"/>
      <c r="C17" s="130"/>
      <c r="D17" s="130"/>
      <c r="E17" s="130"/>
      <c r="F17" s="130"/>
      <c r="G17" s="131"/>
      <c r="H17" s="130"/>
      <c r="I17" s="130"/>
      <c r="J17" s="130"/>
      <c r="K17" s="130"/>
      <c r="L17" s="130"/>
      <c r="M17" s="130"/>
      <c r="N17" s="130"/>
      <c r="O17" s="130"/>
      <c r="P17" s="160"/>
      <c r="Q17" s="159"/>
      <c r="R17" s="159"/>
      <c r="S17" s="159"/>
      <c r="T17" s="159"/>
      <c r="U17" s="161"/>
      <c r="V17" s="159"/>
      <c r="W17" s="155"/>
      <c r="X17" s="155"/>
      <c r="Y17" s="155"/>
      <c r="Z17" s="155"/>
      <c r="AA17" s="155"/>
    </row>
    <row r="18" spans="1:28" s="2" customFormat="1" ht="18" customHeight="1" x14ac:dyDescent="0.3">
      <c r="A18" s="26"/>
      <c r="B18" s="49"/>
      <c r="C18" s="49"/>
      <c r="D18" s="49"/>
      <c r="E18" s="49"/>
      <c r="F18" s="38"/>
      <c r="G18" s="38"/>
      <c r="H18" s="38"/>
      <c r="I18" s="135"/>
      <c r="J18" s="38"/>
      <c r="K18" s="38"/>
      <c r="L18" s="38"/>
      <c r="M18" s="38"/>
      <c r="N18" s="38"/>
      <c r="O18" s="38"/>
      <c r="P18" s="159"/>
      <c r="Q18" s="161"/>
      <c r="R18" s="161"/>
      <c r="S18" s="161"/>
      <c r="T18" s="159"/>
      <c r="U18" s="161"/>
      <c r="V18" s="161"/>
      <c r="W18" s="156"/>
      <c r="X18" s="156"/>
      <c r="Y18" s="156"/>
      <c r="Z18" s="156"/>
      <c r="AA18" s="156"/>
      <c r="AB18" s="116"/>
    </row>
    <row r="19" spans="1:28" s="2" customFormat="1" ht="18" customHeight="1" thickBot="1" x14ac:dyDescent="0.3">
      <c r="A19" s="134" t="s">
        <v>3</v>
      </c>
      <c r="B19" s="134"/>
      <c r="C19" s="134" t="s">
        <v>4</v>
      </c>
      <c r="D19" s="134"/>
      <c r="E19" s="134" t="s">
        <v>84</v>
      </c>
      <c r="F19" s="134"/>
      <c r="G19" s="134"/>
      <c r="H19" s="50"/>
      <c r="I19" s="55"/>
      <c r="J19" s="51"/>
      <c r="K19" s="134"/>
      <c r="L19" s="52"/>
      <c r="M19" s="134"/>
      <c r="N19" s="52"/>
      <c r="O19" s="134"/>
      <c r="P19" s="159"/>
      <c r="Q19" s="161"/>
      <c r="R19" s="161"/>
      <c r="S19" s="161"/>
      <c r="T19" s="159"/>
      <c r="U19" s="159"/>
      <c r="V19" s="161"/>
      <c r="W19" s="156"/>
      <c r="X19" s="156"/>
      <c r="Y19" s="156"/>
      <c r="Z19" s="156"/>
      <c r="AA19" s="156"/>
      <c r="AB19" s="116"/>
    </row>
    <row r="20" spans="1:28" s="2" customFormat="1" ht="18" customHeight="1" x14ac:dyDescent="0.3">
      <c r="A20" s="137"/>
      <c r="B20" s="124"/>
      <c r="C20" s="137"/>
      <c r="D20" s="126"/>
      <c r="E20" s="138"/>
      <c r="F20" s="126"/>
      <c r="G20" s="138"/>
      <c r="H20" s="24"/>
      <c r="I20" s="27"/>
      <c r="J20" s="24"/>
      <c r="K20" s="28"/>
      <c r="L20" s="29" t="s">
        <v>7</v>
      </c>
      <c r="M20" s="243"/>
      <c r="N20" s="29"/>
      <c r="O20" s="28"/>
      <c r="P20" s="159"/>
      <c r="Q20" s="159"/>
      <c r="R20" s="159"/>
      <c r="S20" s="159"/>
      <c r="T20" s="159"/>
      <c r="U20" s="159"/>
      <c r="V20" s="159"/>
      <c r="W20" s="155"/>
      <c r="X20" s="155"/>
      <c r="Y20" s="155"/>
      <c r="Z20" s="155"/>
      <c r="AA20" s="155"/>
    </row>
    <row r="21" spans="1:28" s="2" customFormat="1" ht="18" customHeight="1" x14ac:dyDescent="0.3">
      <c r="A21" s="137"/>
      <c r="B21" s="124"/>
      <c r="C21" s="137"/>
      <c r="D21" s="126"/>
      <c r="E21" s="138"/>
      <c r="F21" s="126"/>
      <c r="G21" s="138"/>
      <c r="H21" s="24"/>
      <c r="I21" s="27"/>
      <c r="J21" s="24"/>
      <c r="K21" s="28"/>
      <c r="L21" s="29"/>
      <c r="M21" s="243"/>
      <c r="N21" s="29"/>
      <c r="O21" s="28"/>
      <c r="P21" s="159"/>
      <c r="Q21" s="159"/>
      <c r="R21" s="159"/>
      <c r="S21" s="159"/>
      <c r="T21" s="159"/>
      <c r="U21" s="159"/>
      <c r="V21" s="159"/>
      <c r="W21" s="155"/>
      <c r="X21" s="155"/>
      <c r="Y21" s="155"/>
      <c r="Z21" s="155"/>
      <c r="AA21" s="155"/>
    </row>
    <row r="22" spans="1:28" s="2" customFormat="1" ht="18" customHeight="1" x14ac:dyDescent="0.3">
      <c r="A22" s="137"/>
      <c r="B22" s="124"/>
      <c r="C22" s="137"/>
      <c r="D22" s="126"/>
      <c r="E22" s="138"/>
      <c r="F22" s="126"/>
      <c r="G22" s="138"/>
      <c r="H22" s="24"/>
      <c r="I22" s="27"/>
      <c r="J22" s="24"/>
      <c r="K22" s="28"/>
      <c r="L22" s="29"/>
      <c r="M22" s="243"/>
      <c r="N22" s="29"/>
      <c r="O22" s="28"/>
      <c r="P22" s="159"/>
      <c r="Q22" s="159"/>
      <c r="R22" s="159"/>
      <c r="S22" s="159"/>
      <c r="T22" s="159"/>
      <c r="U22" s="159"/>
      <c r="V22" s="159"/>
      <c r="W22" s="155"/>
      <c r="X22" s="155"/>
      <c r="Y22" s="155"/>
      <c r="Z22" s="155"/>
      <c r="AA22" s="155"/>
    </row>
    <row r="23" spans="1:28" s="2" customFormat="1" ht="18" customHeight="1" x14ac:dyDescent="0.3">
      <c r="A23" s="137"/>
      <c r="B23" s="124"/>
      <c r="C23" s="137"/>
      <c r="D23" s="126"/>
      <c r="E23" s="138"/>
      <c r="F23" s="126"/>
      <c r="G23" s="138"/>
      <c r="H23" s="24"/>
      <c r="I23" s="27"/>
      <c r="J23" s="24"/>
      <c r="K23" s="28"/>
      <c r="L23" s="29"/>
      <c r="M23" s="243"/>
      <c r="N23" s="29"/>
      <c r="O23" s="28"/>
      <c r="P23" s="159"/>
      <c r="Q23" s="159"/>
      <c r="R23" s="159"/>
      <c r="S23" s="159"/>
      <c r="T23" s="159"/>
      <c r="U23" s="159"/>
      <c r="V23" s="159"/>
      <c r="W23" s="155"/>
      <c r="X23" s="155"/>
      <c r="Y23" s="155"/>
      <c r="Z23" s="155"/>
      <c r="AA23" s="155"/>
    </row>
    <row r="24" spans="1:28" s="2" customFormat="1" ht="18" customHeight="1" x14ac:dyDescent="0.3">
      <c r="A24" s="137"/>
      <c r="B24" s="124"/>
      <c r="C24" s="137"/>
      <c r="D24" s="126"/>
      <c r="E24" s="138"/>
      <c r="F24" s="126"/>
      <c r="G24" s="138"/>
      <c r="H24" s="24"/>
      <c r="I24" s="27"/>
      <c r="J24" s="24"/>
      <c r="K24" s="28"/>
      <c r="L24" s="29"/>
      <c r="M24" s="243"/>
      <c r="N24" s="29"/>
      <c r="O24" s="28"/>
      <c r="P24" s="159"/>
      <c r="Q24" s="159"/>
      <c r="R24" s="159"/>
      <c r="S24" s="159"/>
      <c r="T24" s="159"/>
      <c r="U24" s="159"/>
      <c r="V24" s="159"/>
      <c r="W24" s="155"/>
      <c r="X24" s="155"/>
      <c r="Y24" s="155"/>
      <c r="Z24" s="155"/>
      <c r="AA24" s="155"/>
    </row>
    <row r="25" spans="1:28" s="2" customFormat="1" ht="18" customHeight="1" x14ac:dyDescent="0.3">
      <c r="A25" s="137"/>
      <c r="B25" s="124"/>
      <c r="C25" s="137"/>
      <c r="D25" s="126"/>
      <c r="E25" s="138"/>
      <c r="F25" s="126"/>
      <c r="G25" s="138"/>
      <c r="H25" s="24"/>
      <c r="I25" s="27"/>
      <c r="J25" s="24"/>
      <c r="K25" s="28"/>
      <c r="L25" s="29"/>
      <c r="M25" s="243"/>
      <c r="N25" s="29"/>
      <c r="O25" s="28"/>
      <c r="P25" s="159"/>
      <c r="Q25" s="159"/>
      <c r="R25" s="159"/>
      <c r="S25" s="159"/>
      <c r="T25" s="159"/>
      <c r="U25" s="159"/>
      <c r="V25" s="159"/>
      <c r="W25" s="155"/>
      <c r="X25" s="155"/>
      <c r="Y25" s="155"/>
      <c r="Z25" s="155"/>
      <c r="AA25" s="155"/>
    </row>
    <row r="26" spans="1:28" s="2" customFormat="1" ht="18" customHeight="1" x14ac:dyDescent="0.3">
      <c r="A26" s="137"/>
      <c r="B26" s="124"/>
      <c r="C26" s="137"/>
      <c r="D26" s="126"/>
      <c r="E26" s="138"/>
      <c r="F26" s="126"/>
      <c r="G26" s="138"/>
      <c r="H26" s="24"/>
      <c r="I26" s="27"/>
      <c r="J26" s="24"/>
      <c r="K26" s="28"/>
      <c r="L26" s="29"/>
      <c r="M26" s="243"/>
      <c r="N26" s="29"/>
      <c r="O26" s="28"/>
      <c r="P26" s="159"/>
      <c r="Q26" s="159"/>
      <c r="R26" s="159"/>
      <c r="S26" s="159"/>
      <c r="T26" s="159"/>
      <c r="U26" s="159"/>
      <c r="V26" s="159"/>
      <c r="W26" s="155"/>
      <c r="X26" s="155"/>
      <c r="Y26" s="155"/>
      <c r="Z26" s="155"/>
      <c r="AA26" s="155"/>
    </row>
    <row r="27" spans="1:28" s="2" customFormat="1" ht="18" customHeight="1" x14ac:dyDescent="0.3">
      <c r="A27" s="137"/>
      <c r="B27" s="124"/>
      <c r="C27" s="137"/>
      <c r="D27" s="126"/>
      <c r="E27" s="138"/>
      <c r="F27" s="126"/>
      <c r="G27" s="138"/>
      <c r="H27" s="24"/>
      <c r="I27" s="27"/>
      <c r="J27" s="24"/>
      <c r="K27" s="28"/>
      <c r="L27" s="29"/>
      <c r="M27" s="243"/>
      <c r="N27" s="29"/>
      <c r="O27" s="28"/>
      <c r="P27" s="159"/>
      <c r="Q27" s="159"/>
      <c r="R27" s="159"/>
      <c r="S27" s="159"/>
      <c r="T27" s="159"/>
      <c r="U27" s="159"/>
      <c r="V27" s="159"/>
      <c r="W27" s="155"/>
      <c r="X27" s="155"/>
      <c r="Y27" s="155"/>
      <c r="Z27" s="155"/>
      <c r="AA27" s="155"/>
    </row>
    <row r="28" spans="1:28" s="2" customFormat="1" ht="18" customHeight="1" x14ac:dyDescent="0.3">
      <c r="A28" s="137"/>
      <c r="B28" s="124"/>
      <c r="C28" s="137"/>
      <c r="D28" s="126"/>
      <c r="E28" s="138"/>
      <c r="F28" s="126"/>
      <c r="G28" s="138"/>
      <c r="H28" s="24"/>
      <c r="I28" s="27"/>
      <c r="J28" s="24"/>
      <c r="K28" s="28"/>
      <c r="L28" s="29"/>
      <c r="M28" s="243"/>
      <c r="N28" s="29"/>
      <c r="O28" s="28"/>
      <c r="P28" s="159"/>
      <c r="Q28" s="159"/>
      <c r="R28" s="159"/>
      <c r="S28" s="159"/>
      <c r="T28" s="159"/>
      <c r="U28" s="159"/>
      <c r="V28" s="159"/>
      <c r="W28" s="155"/>
      <c r="X28" s="155"/>
      <c r="Y28" s="155"/>
      <c r="Z28" s="155"/>
      <c r="AA28" s="155"/>
    </row>
    <row r="29" spans="1:28" s="2" customFormat="1" ht="18" customHeight="1" x14ac:dyDescent="0.3">
      <c r="A29" s="137"/>
      <c r="B29" s="124"/>
      <c r="C29" s="137"/>
      <c r="D29" s="126"/>
      <c r="E29" s="138"/>
      <c r="F29" s="126"/>
      <c r="G29" s="138"/>
      <c r="H29" s="24"/>
      <c r="I29" s="27"/>
      <c r="J29" s="24"/>
      <c r="K29" s="28"/>
      <c r="L29" s="29"/>
      <c r="M29" s="243"/>
      <c r="N29" s="29"/>
      <c r="O29" s="28"/>
      <c r="P29" s="159"/>
      <c r="Q29" s="159"/>
      <c r="R29" s="159"/>
      <c r="S29" s="159"/>
      <c r="T29" s="159"/>
      <c r="U29" s="159"/>
      <c r="V29" s="159"/>
      <c r="W29" s="155"/>
      <c r="X29" s="155"/>
      <c r="Y29" s="155"/>
      <c r="Z29" s="155"/>
      <c r="AA29" s="155"/>
    </row>
    <row r="30" spans="1:28" s="2" customFormat="1" ht="18" customHeight="1" x14ac:dyDescent="0.25">
      <c r="A30" s="137"/>
      <c r="B30" s="125"/>
      <c r="C30" s="137"/>
      <c r="D30" s="125"/>
      <c r="E30" s="138"/>
      <c r="F30" s="125"/>
      <c r="G30" s="138"/>
      <c r="H30" s="34"/>
      <c r="I30" s="27"/>
      <c r="J30" s="34"/>
      <c r="K30" s="28"/>
      <c r="L30" s="34"/>
      <c r="M30" s="243"/>
      <c r="N30" s="24"/>
      <c r="O30" s="28"/>
      <c r="P30" s="159"/>
      <c r="Q30" s="159"/>
      <c r="R30" s="159"/>
      <c r="S30" s="159"/>
      <c r="T30" s="159"/>
      <c r="U30" s="159"/>
      <c r="V30" s="159"/>
      <c r="W30" s="155"/>
      <c r="X30" s="155"/>
      <c r="Y30" s="155"/>
      <c r="Z30" s="155"/>
      <c r="AA30" s="155"/>
    </row>
    <row r="31" spans="1:28" s="2" customFormat="1" ht="18" customHeight="1" x14ac:dyDescent="0.3">
      <c r="A31" s="137"/>
      <c r="B31" s="124"/>
      <c r="C31" s="137"/>
      <c r="D31" s="126"/>
      <c r="E31" s="138"/>
      <c r="F31" s="126"/>
      <c r="G31" s="138"/>
      <c r="H31" s="24"/>
      <c r="I31" s="27"/>
      <c r="J31" s="24"/>
      <c r="K31" s="28"/>
      <c r="L31" s="29"/>
      <c r="M31" s="243"/>
      <c r="N31" s="29"/>
      <c r="O31" s="28"/>
      <c r="P31" s="160"/>
      <c r="Q31" s="159"/>
      <c r="R31" s="159"/>
      <c r="S31" s="159"/>
      <c r="T31" s="159"/>
      <c r="U31" s="159"/>
      <c r="V31" s="159"/>
      <c r="W31" s="155"/>
      <c r="X31" s="155"/>
      <c r="Y31" s="155"/>
      <c r="Z31" s="155"/>
      <c r="AA31" s="155"/>
    </row>
    <row r="32" spans="1:28" s="117" customFormat="1" ht="18" customHeight="1" x14ac:dyDescent="0.3">
      <c r="A32" s="26"/>
      <c r="B32" s="26"/>
      <c r="C32" s="26"/>
      <c r="D32" s="26"/>
      <c r="E32" s="26"/>
      <c r="F32" s="26"/>
      <c r="G32" s="58"/>
      <c r="H32" s="26"/>
      <c r="I32" s="58"/>
      <c r="J32" s="26"/>
      <c r="K32" s="59"/>
      <c r="L32" s="60"/>
      <c r="M32" s="26"/>
      <c r="N32" s="47"/>
      <c r="O32" s="26"/>
      <c r="P32" s="160"/>
      <c r="Q32" s="159"/>
      <c r="R32" s="159"/>
      <c r="S32" s="159"/>
      <c r="T32" s="159"/>
      <c r="U32" s="159"/>
      <c r="V32" s="159"/>
      <c r="W32" s="155"/>
      <c r="X32" s="155"/>
      <c r="Y32" s="155"/>
      <c r="Z32" s="155"/>
      <c r="AA32" s="155"/>
    </row>
    <row r="33" spans="1:27" s="2" customFormat="1" ht="18" customHeight="1" x14ac:dyDescent="0.3">
      <c r="A33" s="38"/>
      <c r="B33" s="38"/>
      <c r="C33" s="38"/>
      <c r="D33" s="38"/>
      <c r="E33" s="38"/>
      <c r="F33" s="38"/>
      <c r="G33" s="162"/>
      <c r="H33" s="162"/>
      <c r="I33" s="162"/>
      <c r="J33" s="61"/>
      <c r="K33" s="38"/>
      <c r="L33" s="38"/>
      <c r="M33" s="38"/>
      <c r="N33" s="53"/>
      <c r="O33" s="103"/>
      <c r="P33" s="160"/>
      <c r="Q33" s="159"/>
      <c r="R33" s="159"/>
      <c r="S33" s="159"/>
      <c r="T33" s="159"/>
      <c r="U33" s="159"/>
      <c r="V33" s="159"/>
      <c r="W33" s="155"/>
      <c r="X33" s="155"/>
      <c r="Y33" s="155"/>
      <c r="Z33" s="155"/>
      <c r="AA33" s="155"/>
    </row>
    <row r="34" spans="1:27" s="2" customFormat="1" ht="18" customHeight="1" x14ac:dyDescent="0.25">
      <c r="A34" s="38"/>
      <c r="B34" s="38"/>
      <c r="C34" s="38"/>
      <c r="D34" s="38"/>
      <c r="E34" s="38"/>
      <c r="F34" s="38"/>
      <c r="G34" s="34" t="s">
        <v>2</v>
      </c>
      <c r="H34" s="38"/>
      <c r="I34" s="38"/>
      <c r="J34" s="38"/>
      <c r="K34" s="38"/>
      <c r="L34" s="38"/>
      <c r="M34" s="38"/>
      <c r="N34" s="38"/>
      <c r="O34" s="38"/>
      <c r="P34" s="160"/>
      <c r="Q34" s="159"/>
      <c r="R34" s="159"/>
      <c r="S34" s="159"/>
      <c r="T34" s="159"/>
      <c r="U34" s="159"/>
      <c r="V34" s="159"/>
      <c r="W34" s="155"/>
      <c r="X34" s="155"/>
      <c r="Y34" s="155"/>
      <c r="Z34" s="155"/>
      <c r="AA34" s="155"/>
    </row>
    <row r="35" spans="1:27" s="2" customFormat="1" ht="18" customHeight="1" x14ac:dyDescent="0.3">
      <c r="A35" s="292" t="s">
        <v>26</v>
      </c>
      <c r="B35" s="293"/>
      <c r="C35" s="293"/>
      <c r="D35" s="293"/>
      <c r="E35" s="294"/>
      <c r="F35" s="38"/>
      <c r="G35" s="251">
        <v>500</v>
      </c>
      <c r="H35" s="38"/>
      <c r="I35" s="131"/>
      <c r="J35" s="131"/>
      <c r="K35" s="131"/>
      <c r="L35" s="131"/>
      <c r="M35" s="131"/>
      <c r="N35" s="131"/>
      <c r="O35" s="131"/>
      <c r="P35" s="160"/>
      <c r="Q35" s="159"/>
      <c r="R35" s="159"/>
      <c r="S35" s="159"/>
      <c r="T35" s="159"/>
      <c r="U35" s="159"/>
      <c r="V35" s="159"/>
      <c r="W35" s="155"/>
      <c r="X35" s="155"/>
      <c r="Y35" s="155"/>
      <c r="Z35" s="155"/>
      <c r="AA35" s="155"/>
    </row>
    <row r="36" spans="1:27" s="2" customFormat="1" ht="18" customHeight="1" x14ac:dyDescent="0.3">
      <c r="A36" s="295" t="s">
        <v>43</v>
      </c>
      <c r="B36" s="296"/>
      <c r="C36" s="296"/>
      <c r="D36" s="296"/>
      <c r="E36" s="296"/>
      <c r="F36" s="38"/>
      <c r="G36" s="38"/>
      <c r="H36" s="38"/>
      <c r="I36" s="131"/>
      <c r="J36" s="131"/>
      <c r="K36" s="131"/>
      <c r="L36" s="131"/>
      <c r="M36" s="131"/>
      <c r="N36" s="131"/>
      <c r="O36" s="131"/>
      <c r="P36" s="160"/>
      <c r="Q36" s="159"/>
      <c r="R36" s="159"/>
      <c r="S36" s="159"/>
      <c r="T36" s="159"/>
      <c r="U36" s="159"/>
      <c r="V36" s="159"/>
      <c r="W36" s="155"/>
      <c r="X36" s="155"/>
      <c r="Y36" s="155"/>
      <c r="Z36" s="155"/>
      <c r="AA36" s="155"/>
    </row>
    <row r="37" spans="1:27" s="2" customFormat="1" ht="18" customHeight="1" x14ac:dyDescent="0.3">
      <c r="A37" s="295" t="s">
        <v>45</v>
      </c>
      <c r="B37" s="296"/>
      <c r="C37" s="296"/>
      <c r="D37" s="296"/>
      <c r="E37" s="296"/>
      <c r="F37" s="38"/>
      <c r="G37" s="38"/>
      <c r="H37" s="38"/>
      <c r="I37" s="131"/>
      <c r="J37" s="131"/>
      <c r="K37" s="131"/>
      <c r="L37" s="131"/>
      <c r="M37" s="131"/>
      <c r="N37" s="131"/>
      <c r="O37" s="131"/>
      <c r="P37" s="160"/>
      <c r="Q37" s="159"/>
      <c r="R37" s="159"/>
      <c r="S37" s="159"/>
      <c r="T37" s="159"/>
      <c r="U37" s="159"/>
      <c r="V37" s="159"/>
      <c r="W37" s="155"/>
      <c r="X37" s="155"/>
      <c r="Y37" s="155"/>
      <c r="Z37" s="155"/>
      <c r="AA37" s="155"/>
    </row>
    <row r="38" spans="1:27" s="2" customFormat="1" ht="18" customHeight="1" x14ac:dyDescent="0.3">
      <c r="A38" s="295" t="s">
        <v>46</v>
      </c>
      <c r="B38" s="296"/>
      <c r="C38" s="296"/>
      <c r="D38" s="296"/>
      <c r="E38" s="296"/>
      <c r="F38" s="38"/>
      <c r="G38" s="38"/>
      <c r="H38" s="38"/>
      <c r="I38" s="131"/>
      <c r="J38" s="131"/>
      <c r="K38" s="131"/>
      <c r="L38" s="131"/>
      <c r="M38" s="131"/>
      <c r="N38" s="131"/>
      <c r="O38" s="131"/>
      <c r="P38" s="160"/>
      <c r="Q38" s="159"/>
      <c r="R38" s="159"/>
      <c r="S38" s="159"/>
      <c r="T38" s="159"/>
      <c r="U38" s="159"/>
      <c r="V38" s="159"/>
      <c r="W38" s="155"/>
      <c r="X38" s="155"/>
      <c r="Y38" s="155"/>
      <c r="Z38" s="155"/>
      <c r="AA38" s="155"/>
    </row>
    <row r="39" spans="1:27" s="2" customFormat="1" ht="18" customHeight="1" x14ac:dyDescent="0.3">
      <c r="A39" s="297" t="s">
        <v>48</v>
      </c>
      <c r="B39" s="296"/>
      <c r="C39" s="296"/>
      <c r="D39" s="296"/>
      <c r="E39" s="296"/>
      <c r="F39" s="38"/>
      <c r="G39" s="49"/>
      <c r="H39" s="25"/>
      <c r="I39" s="128"/>
      <c r="J39" s="126"/>
      <c r="K39" s="127"/>
      <c r="L39" s="126"/>
      <c r="M39" s="129"/>
      <c r="N39" s="127"/>
      <c r="O39" s="127"/>
      <c r="P39" s="160"/>
      <c r="Q39" s="159"/>
      <c r="R39" s="159"/>
      <c r="S39" s="159"/>
      <c r="T39" s="159"/>
      <c r="U39" s="159"/>
      <c r="V39" s="159"/>
      <c r="W39" s="155"/>
      <c r="X39" s="155"/>
      <c r="Y39" s="155"/>
      <c r="Z39" s="155"/>
      <c r="AA39" s="155"/>
    </row>
    <row r="40" spans="1:27" s="2" customFormat="1" ht="18" customHeight="1" thickBot="1" x14ac:dyDescent="0.35">
      <c r="A40" s="142"/>
      <c r="B40" s="143"/>
      <c r="C40" s="143"/>
      <c r="D40" s="143"/>
      <c r="E40" s="143"/>
      <c r="F40" s="38"/>
      <c r="G40" s="157" t="s">
        <v>2</v>
      </c>
      <c r="H40" s="25"/>
      <c r="I40" s="128"/>
      <c r="J40" s="126"/>
      <c r="K40" s="127"/>
      <c r="L40" s="126"/>
      <c r="M40" s="129"/>
      <c r="N40" s="127"/>
      <c r="O40" s="127"/>
      <c r="P40" s="160"/>
      <c r="Q40" s="159"/>
      <c r="R40" s="159"/>
      <c r="S40" s="159"/>
      <c r="T40" s="159"/>
      <c r="U40" s="159"/>
      <c r="V40" s="159"/>
      <c r="W40" s="155"/>
      <c r="X40" s="155"/>
      <c r="Y40" s="155"/>
      <c r="Z40" s="155"/>
      <c r="AA40" s="155"/>
    </row>
    <row r="41" spans="1:27" s="2" customFormat="1" ht="18" customHeight="1" x14ac:dyDescent="0.3">
      <c r="A41" s="298" t="s">
        <v>59</v>
      </c>
      <c r="B41" s="299"/>
      <c r="C41" s="299"/>
      <c r="D41" s="293"/>
      <c r="E41" s="294"/>
      <c r="F41" s="38"/>
      <c r="G41" s="158">
        <v>350</v>
      </c>
      <c r="H41" s="25"/>
      <c r="I41" s="128"/>
      <c r="J41" s="126"/>
      <c r="K41" s="127"/>
      <c r="L41" s="126"/>
      <c r="M41" s="129"/>
      <c r="N41" s="127"/>
      <c r="O41" s="127"/>
      <c r="P41" s="160"/>
      <c r="Q41" s="159"/>
      <c r="R41" s="159"/>
      <c r="S41" s="159"/>
      <c r="T41" s="160"/>
      <c r="U41" s="159"/>
      <c r="V41" s="159"/>
      <c r="W41" s="155"/>
      <c r="X41" s="155"/>
      <c r="Y41" s="155"/>
      <c r="Z41" s="155"/>
      <c r="AA41" s="155"/>
    </row>
    <row r="42" spans="1:27" s="2" customFormat="1" ht="18" customHeight="1" x14ac:dyDescent="0.25">
      <c r="A42" s="300" t="s">
        <v>60</v>
      </c>
      <c r="B42" s="300"/>
      <c r="C42" s="300"/>
      <c r="D42" s="300"/>
      <c r="E42" s="300"/>
      <c r="F42" s="38"/>
      <c r="G42" s="154"/>
      <c r="H42" s="25"/>
      <c r="I42" s="128"/>
      <c r="J42" s="126"/>
      <c r="K42" s="127"/>
      <c r="L42" s="126"/>
      <c r="M42" s="129"/>
      <c r="N42" s="127"/>
      <c r="O42" s="127"/>
      <c r="P42" s="160"/>
      <c r="Q42" s="159"/>
      <c r="R42" s="159"/>
      <c r="S42" s="159"/>
      <c r="T42" s="160"/>
      <c r="U42" s="159"/>
      <c r="V42" s="159"/>
      <c r="W42" s="155"/>
      <c r="X42" s="155"/>
      <c r="Y42" s="155"/>
      <c r="Z42" s="155"/>
      <c r="AA42" s="155"/>
    </row>
    <row r="43" spans="1:27" s="2" customFormat="1" ht="18" customHeight="1" x14ac:dyDescent="0.25">
      <c r="A43" s="301"/>
      <c r="B43" s="301"/>
      <c r="C43" s="301"/>
      <c r="D43" s="301"/>
      <c r="E43" s="301"/>
      <c r="F43" s="38"/>
      <c r="G43" s="154"/>
      <c r="H43" s="25"/>
      <c r="I43" s="128"/>
      <c r="J43" s="126"/>
      <c r="K43" s="127"/>
      <c r="L43" s="126"/>
      <c r="M43" s="129"/>
      <c r="N43" s="127"/>
      <c r="O43" s="127"/>
      <c r="P43" s="160"/>
      <c r="Q43" s="159"/>
      <c r="R43" s="159"/>
      <c r="S43" s="159"/>
      <c r="T43" s="160"/>
      <c r="U43" s="159"/>
      <c r="V43" s="159"/>
      <c r="W43" s="155"/>
      <c r="X43" s="155"/>
      <c r="Y43" s="155"/>
      <c r="Z43" s="155"/>
      <c r="AA43" s="155"/>
    </row>
    <row r="44" spans="1:27" s="2" customFormat="1" ht="22.5" customHeight="1" x14ac:dyDescent="0.25">
      <c r="A44" s="301"/>
      <c r="B44" s="301"/>
      <c r="C44" s="301"/>
      <c r="D44" s="301"/>
      <c r="E44" s="301"/>
      <c r="F44" s="38"/>
      <c r="G44" s="154"/>
      <c r="H44" s="25"/>
      <c r="I44" s="128"/>
      <c r="J44" s="126"/>
      <c r="K44" s="127"/>
      <c r="L44" s="126"/>
      <c r="M44" s="129"/>
      <c r="N44" s="127"/>
      <c r="O44" s="127"/>
      <c r="P44" s="160"/>
      <c r="Q44" s="159"/>
      <c r="R44" s="159"/>
      <c r="S44" s="159"/>
      <c r="T44" s="160"/>
      <c r="U44" s="159"/>
      <c r="V44" s="159"/>
      <c r="W44" s="155"/>
      <c r="X44" s="155"/>
      <c r="Y44" s="155"/>
      <c r="Z44" s="155"/>
      <c r="AA44" s="155"/>
    </row>
    <row r="46" spans="1:27" x14ac:dyDescent="0.25">
      <c r="A46" s="185"/>
      <c r="B46" s="185"/>
      <c r="C46" s="185"/>
      <c r="D46" s="185"/>
      <c r="E46" s="185"/>
      <c r="F46" s="185"/>
      <c r="G46" s="185"/>
      <c r="H46" s="185"/>
      <c r="I46" s="188"/>
      <c r="J46" s="188"/>
      <c r="K46" s="188"/>
      <c r="L46" s="188"/>
      <c r="N46" s="185"/>
      <c r="O46" s="185"/>
      <c r="P46" s="185"/>
      <c r="Q46" s="185"/>
      <c r="R46" s="185"/>
      <c r="S46" s="185"/>
    </row>
    <row r="47" spans="1:27" x14ac:dyDescent="0.25">
      <c r="A47" s="185"/>
      <c r="B47" s="185"/>
      <c r="C47" s="185"/>
      <c r="D47" s="185"/>
      <c r="E47" s="185"/>
      <c r="F47" s="185"/>
      <c r="G47" s="185"/>
      <c r="H47" s="185"/>
      <c r="I47" s="188"/>
      <c r="J47" s="188"/>
      <c r="K47" s="188"/>
      <c r="L47" s="188"/>
      <c r="M47" s="188"/>
      <c r="N47" s="185"/>
      <c r="O47" s="185"/>
      <c r="P47" s="185"/>
      <c r="Q47" s="185"/>
      <c r="R47" s="185"/>
      <c r="S47" s="185"/>
    </row>
    <row r="48" spans="1:27" x14ac:dyDescent="0.25">
      <c r="A48" s="185"/>
      <c r="B48" s="185"/>
      <c r="C48" s="185"/>
      <c r="D48" s="185"/>
      <c r="E48" s="185"/>
      <c r="F48" s="185"/>
      <c r="G48" s="185"/>
      <c r="H48" s="185"/>
      <c r="I48" s="188"/>
      <c r="J48" s="188"/>
      <c r="K48" s="188"/>
      <c r="L48" s="188"/>
      <c r="N48" s="185"/>
      <c r="O48" s="185"/>
      <c r="P48" s="185"/>
      <c r="Q48" s="185"/>
      <c r="R48" s="185"/>
      <c r="S48" s="185"/>
    </row>
    <row r="49" spans="9:13" x14ac:dyDescent="0.25">
      <c r="I49" s="187"/>
      <c r="J49" s="187"/>
      <c r="K49" s="187"/>
      <c r="L49" s="187"/>
      <c r="M49" s="187"/>
    </row>
    <row r="50" spans="9:13" x14ac:dyDescent="0.25">
      <c r="I50" s="187"/>
      <c r="J50" s="187"/>
      <c r="K50" s="187"/>
      <c r="L50" s="187"/>
      <c r="M50" s="187"/>
    </row>
    <row r="51" spans="9:13" x14ac:dyDescent="0.25">
      <c r="I51" s="187"/>
      <c r="J51" s="187"/>
      <c r="K51" s="187"/>
      <c r="L51" s="187"/>
      <c r="M51" s="187"/>
    </row>
  </sheetData>
  <sheetProtection algorithmName="SHA-512" hashValue="k1TTQf2A8F3M6WFTCvRX12qiWgecewfNukvRngPQ2lEoxbzfpi5zNHlL6yI5CHhVPNj9jYaK5tQ+GiN9X4HGXA==" saltValue="mfWq2h45h2U65g1Prff68Q==" spinCount="100000" sheet="1" objects="1" scenarios="1"/>
  <protectedRanges>
    <protectedRange sqref="A2:I3" name="Top of tab"/>
    <protectedRange sqref="I42:O44" name="Miscellaneous Expenses_1"/>
    <protectedRange sqref="A20:G31" name="Officials_1"/>
    <protectedRange sqref="G35 G41:G44 E35:E43" name="Service Expenses_1"/>
  </protectedRanges>
  <mergeCells count="14">
    <mergeCell ref="A39:E39"/>
    <mergeCell ref="A41:E41"/>
    <mergeCell ref="A42:E44"/>
    <mergeCell ref="B14:E14"/>
    <mergeCell ref="A35:E35"/>
    <mergeCell ref="A36:E36"/>
    <mergeCell ref="A37:E37"/>
    <mergeCell ref="A38:E38"/>
    <mergeCell ref="A8:I8"/>
    <mergeCell ref="B10:C10"/>
    <mergeCell ref="B12:C12"/>
    <mergeCell ref="A2:I2"/>
    <mergeCell ref="C5:F5"/>
    <mergeCell ref="B6:H6"/>
  </mergeCells>
  <pageMargins left="0.7" right="0.7" top="0.75" bottom="0.75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86"/>
  <sheetViews>
    <sheetView tabSelected="1"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4" customWidth="1"/>
    <col min="2" max="2" width="23.54296875" style="4" customWidth="1"/>
    <col min="3" max="3" width="15.6328125" style="4" customWidth="1"/>
    <col min="4" max="4" width="5.453125" style="4" customWidth="1"/>
    <col min="5" max="5" width="12.6328125" style="4" customWidth="1"/>
    <col min="6" max="6" width="6.6328125" style="4" customWidth="1"/>
    <col min="7" max="7" width="21.36328125" style="4" customWidth="1"/>
    <col min="8" max="8" width="2.6328125" style="4" customWidth="1"/>
    <col min="9" max="9" width="22.453125" style="4" customWidth="1"/>
    <col min="10" max="10" width="17.54296875" style="4" customWidth="1"/>
    <col min="11" max="11" width="9.6328125" style="4"/>
    <col min="12" max="12" width="9.6328125" style="144"/>
    <col min="13" max="16384" width="9.6328125" style="4"/>
  </cols>
  <sheetData>
    <row r="2" spans="1:15" ht="15.6" x14ac:dyDescent="0.3">
      <c r="A2" s="287" t="s">
        <v>41</v>
      </c>
      <c r="B2" s="288"/>
      <c r="C2" s="288"/>
      <c r="D2" s="288"/>
      <c r="E2" s="288"/>
      <c r="F2" s="288"/>
      <c r="G2" s="288"/>
      <c r="H2" s="288"/>
      <c r="I2" s="289"/>
    </row>
    <row r="3" spans="1:15" ht="15.6" x14ac:dyDescent="0.3">
      <c r="A3" s="110"/>
      <c r="B3" s="110"/>
      <c r="C3" s="110"/>
      <c r="D3" s="110"/>
      <c r="E3" s="110"/>
      <c r="F3" s="110"/>
      <c r="G3" s="110"/>
      <c r="H3" s="110"/>
      <c r="I3" s="110"/>
    </row>
    <row r="4" spans="1:15" ht="15.6" thickBot="1" x14ac:dyDescent="0.3">
      <c r="I4" s="62"/>
    </row>
    <row r="5" spans="1:15" ht="36" customHeight="1" x14ac:dyDescent="0.5">
      <c r="B5" s="123" t="str">
        <f>IF(+'Revenue Worksheet'!C5="","",+'Revenue Worksheet'!C5)</f>
        <v>NORTHWEST</v>
      </c>
      <c r="C5" s="279" t="s">
        <v>28</v>
      </c>
      <c r="D5" s="290"/>
      <c r="E5" s="290"/>
      <c r="F5" s="290"/>
      <c r="G5" s="118"/>
      <c r="H5" s="119"/>
      <c r="I5" s="120"/>
      <c r="J5" s="120"/>
      <c r="K5" s="120"/>
      <c r="L5" s="145"/>
    </row>
    <row r="6" spans="1:15" ht="18.75" customHeight="1" thickBot="1" x14ac:dyDescent="0.35">
      <c r="A6" s="105"/>
      <c r="B6" s="274" t="s">
        <v>62</v>
      </c>
      <c r="C6" s="275"/>
      <c r="D6" s="275"/>
      <c r="E6" s="275"/>
      <c r="F6" s="275"/>
      <c r="G6" s="275"/>
      <c r="H6" s="276"/>
      <c r="I6" s="122"/>
      <c r="J6" s="122"/>
      <c r="K6" s="122"/>
      <c r="L6" s="146"/>
    </row>
    <row r="7" spans="1:15" ht="18.75" customHeight="1" x14ac:dyDescent="0.25">
      <c r="A7" s="105"/>
      <c r="B7" s="106"/>
      <c r="C7" s="106"/>
      <c r="D7" s="106"/>
      <c r="E7" s="106"/>
      <c r="F7" s="106"/>
      <c r="G7" s="106"/>
      <c r="H7" s="106"/>
      <c r="I7" s="105"/>
      <c r="J7" s="121"/>
      <c r="K7" s="121"/>
      <c r="L7" s="147"/>
    </row>
    <row r="8" spans="1:15" ht="16.2" thickBot="1" x14ac:dyDescent="0.35">
      <c r="A8" s="110"/>
      <c r="B8" s="110"/>
      <c r="C8" s="110"/>
      <c r="D8" s="110"/>
      <c r="E8" s="110"/>
      <c r="F8" s="110"/>
      <c r="G8" s="110"/>
      <c r="H8" s="110"/>
      <c r="I8" s="110"/>
    </row>
    <row r="9" spans="1:15" ht="15" customHeight="1" x14ac:dyDescent="0.25">
      <c r="A9" s="306" t="s">
        <v>24</v>
      </c>
      <c r="B9" s="307"/>
      <c r="C9" s="307"/>
      <c r="D9" s="307"/>
      <c r="E9" s="307"/>
      <c r="F9" s="307"/>
      <c r="G9" s="307"/>
      <c r="H9" s="307"/>
      <c r="I9" s="308"/>
      <c r="J9" s="112"/>
      <c r="K9" s="111"/>
      <c r="L9" s="148"/>
      <c r="M9" s="111"/>
      <c r="N9" s="111"/>
      <c r="O9" s="102"/>
    </row>
    <row r="10" spans="1:15" x14ac:dyDescent="0.25">
      <c r="A10" s="309"/>
      <c r="B10" s="310"/>
      <c r="C10" s="310"/>
      <c r="D10" s="310"/>
      <c r="E10" s="310"/>
      <c r="F10" s="310"/>
      <c r="G10" s="310"/>
      <c r="H10" s="310"/>
      <c r="I10" s="311"/>
      <c r="J10" s="113"/>
      <c r="K10" s="102"/>
      <c r="L10" s="149"/>
      <c r="M10" s="102"/>
      <c r="N10" s="102"/>
      <c r="O10" s="102"/>
    </row>
    <row r="11" spans="1:15" ht="38.25" customHeight="1" thickBot="1" x14ac:dyDescent="0.3">
      <c r="A11" s="312"/>
      <c r="B11" s="313"/>
      <c r="C11" s="313"/>
      <c r="D11" s="313"/>
      <c r="E11" s="313"/>
      <c r="F11" s="313"/>
      <c r="G11" s="313"/>
      <c r="H11" s="313"/>
      <c r="I11" s="314"/>
      <c r="J11" s="102"/>
      <c r="K11" s="102"/>
      <c r="L11" s="149"/>
      <c r="M11" s="102"/>
      <c r="N11" s="102"/>
      <c r="O11" s="102"/>
    </row>
    <row r="12" spans="1:15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02"/>
      <c r="K12" s="102"/>
      <c r="L12" s="149"/>
      <c r="M12" s="102"/>
      <c r="N12" s="102"/>
      <c r="O12" s="102"/>
    </row>
    <row r="13" spans="1:15" s="7" customFormat="1" x14ac:dyDescent="0.25">
      <c r="A13" s="66"/>
      <c r="B13" s="91"/>
      <c r="C13" s="13"/>
      <c r="D13" s="64"/>
      <c r="E13" s="64"/>
      <c r="F13" s="64"/>
      <c r="G13" s="64"/>
      <c r="H13" s="64"/>
      <c r="I13" s="17"/>
      <c r="J13" s="9"/>
      <c r="K13" s="9"/>
      <c r="L13" s="144"/>
    </row>
    <row r="14" spans="1:15" s="7" customFormat="1" ht="17.399999999999999" x14ac:dyDescent="0.3">
      <c r="A14" s="115" t="s">
        <v>15</v>
      </c>
      <c r="B14" s="320" t="str">
        <f>IF('Revenue Worksheet'!C13&gt;"", 'Revenue Worksheet'!C13,"")</f>
        <v/>
      </c>
      <c r="C14" s="321"/>
      <c r="D14" s="67"/>
      <c r="E14" s="115" t="s">
        <v>17</v>
      </c>
      <c r="F14" s="323"/>
      <c r="G14" s="324"/>
      <c r="H14" s="324"/>
      <c r="I14" s="324"/>
      <c r="J14" s="9"/>
      <c r="K14" s="9"/>
      <c r="L14" s="150"/>
    </row>
    <row r="15" spans="1:15" s="7" customFormat="1" x14ac:dyDescent="0.25">
      <c r="A15" s="64"/>
      <c r="B15" s="17"/>
      <c r="C15" s="17"/>
      <c r="D15" s="64"/>
      <c r="E15" s="66"/>
      <c r="F15" s="64"/>
      <c r="G15" s="64"/>
      <c r="H15" s="68"/>
      <c r="I15" s="68"/>
      <c r="J15" s="11"/>
      <c r="K15" s="9"/>
      <c r="L15" s="150"/>
    </row>
    <row r="16" spans="1:15" s="7" customFormat="1" ht="17.399999999999999" x14ac:dyDescent="0.3">
      <c r="A16" s="115" t="s">
        <v>16</v>
      </c>
      <c r="B16" s="315"/>
      <c r="C16" s="315"/>
      <c r="D16" s="67"/>
      <c r="E16" s="115" t="s">
        <v>47</v>
      </c>
      <c r="F16" s="315"/>
      <c r="G16" s="315"/>
      <c r="H16" s="315"/>
      <c r="I16" s="315"/>
      <c r="J16" s="9"/>
      <c r="K16" s="9"/>
      <c r="L16" s="150"/>
    </row>
    <row r="17" spans="1:13" s="7" customFormat="1" ht="17.399999999999999" x14ac:dyDescent="0.3">
      <c r="A17" s="63"/>
      <c r="B17" s="114"/>
      <c r="C17" s="114"/>
      <c r="D17" s="62"/>
      <c r="E17" s="63"/>
      <c r="F17" s="114"/>
      <c r="G17" s="114"/>
      <c r="H17" s="114"/>
      <c r="I17" s="114"/>
      <c r="J17" s="9"/>
      <c r="K17" s="9"/>
      <c r="L17" s="150"/>
    </row>
    <row r="18" spans="1:13" s="7" customFormat="1" ht="17.399999999999999" x14ac:dyDescent="0.3">
      <c r="A18" s="325" t="s">
        <v>25</v>
      </c>
      <c r="B18" s="325"/>
      <c r="C18" s="139"/>
      <c r="D18" s="67"/>
      <c r="E18" s="63"/>
      <c r="F18" s="114"/>
      <c r="G18" s="114"/>
      <c r="H18" s="114"/>
      <c r="I18" s="114"/>
      <c r="J18" s="9"/>
      <c r="K18" s="9"/>
      <c r="L18" s="150"/>
    </row>
    <row r="19" spans="1:13" s="7" customFormat="1" ht="17.399999999999999" x14ac:dyDescent="0.3">
      <c r="A19" s="13"/>
      <c r="B19" s="69"/>
      <c r="C19" s="69"/>
      <c r="D19" s="13"/>
      <c r="E19" s="13"/>
      <c r="F19" s="69"/>
      <c r="G19" s="69"/>
      <c r="H19" s="69"/>
      <c r="I19" s="69"/>
      <c r="J19" s="9"/>
      <c r="K19" s="9"/>
      <c r="L19" s="150"/>
      <c r="M19" s="4"/>
    </row>
    <row r="20" spans="1:13" s="7" customFormat="1" ht="15.6" x14ac:dyDescent="0.3">
      <c r="A20" s="322" t="s">
        <v>22</v>
      </c>
      <c r="B20" s="322"/>
      <c r="C20" s="322"/>
      <c r="D20" s="13"/>
      <c r="E20" s="13"/>
      <c r="F20" s="13"/>
      <c r="G20" s="13"/>
      <c r="H20" s="13"/>
      <c r="I20" s="17"/>
      <c r="J20" s="9"/>
      <c r="K20" s="9"/>
      <c r="L20" s="150"/>
    </row>
    <row r="21" spans="1:13" s="7" customFormat="1" ht="6" customHeight="1" x14ac:dyDescent="0.3">
      <c r="A21" s="97"/>
      <c r="B21" s="97"/>
      <c r="C21" s="97"/>
      <c r="D21" s="13"/>
      <c r="E21" s="13"/>
      <c r="F21" s="13"/>
      <c r="G21" s="13"/>
      <c r="H21" s="13"/>
      <c r="I21" s="17"/>
      <c r="J21" s="9"/>
      <c r="K21" s="9"/>
      <c r="L21" s="150"/>
    </row>
    <row r="22" spans="1:13" s="7" customFormat="1" x14ac:dyDescent="0.25">
      <c r="A22" s="32" t="s">
        <v>19</v>
      </c>
      <c r="B22" s="32"/>
      <c r="C22" s="32"/>
      <c r="D22" s="140"/>
      <c r="E22" s="304" t="s">
        <v>23</v>
      </c>
      <c r="F22" s="305"/>
      <c r="G22" s="305"/>
      <c r="H22" s="302"/>
      <c r="I22" s="303"/>
      <c r="J22" s="11"/>
      <c r="K22" s="9"/>
      <c r="L22" s="150" t="s">
        <v>56</v>
      </c>
    </row>
    <row r="23" spans="1:13" s="7" customFormat="1" ht="8.1" customHeight="1" x14ac:dyDescent="0.25">
      <c r="A23" s="32"/>
      <c r="B23" s="13"/>
      <c r="C23" s="13"/>
      <c r="D23" s="95"/>
      <c r="E23" s="93"/>
      <c r="F23" s="94"/>
      <c r="G23" s="94"/>
      <c r="H23" s="14"/>
      <c r="I23" s="15"/>
      <c r="J23" s="11"/>
      <c r="K23" s="9"/>
      <c r="L23" s="150" t="s">
        <v>57</v>
      </c>
    </row>
    <row r="24" spans="1:13" s="7" customFormat="1" ht="15.6" x14ac:dyDescent="0.3">
      <c r="A24" s="12" t="s">
        <v>8</v>
      </c>
      <c r="B24" s="13"/>
      <c r="C24" s="16"/>
      <c r="D24" s="140"/>
      <c r="E24" s="32" t="s">
        <v>9</v>
      </c>
      <c r="F24" s="13"/>
      <c r="G24" s="13"/>
      <c r="H24" s="13"/>
      <c r="I24" s="17"/>
      <c r="J24" s="9"/>
      <c r="K24" s="9"/>
      <c r="L24" s="150"/>
    </row>
    <row r="25" spans="1:13" s="7" customFormat="1" ht="15.6" x14ac:dyDescent="0.3">
      <c r="A25" s="13"/>
      <c r="B25" s="13"/>
      <c r="C25" s="13"/>
      <c r="D25" s="64"/>
      <c r="E25" s="32" t="s">
        <v>20</v>
      </c>
      <c r="F25" s="12"/>
      <c r="G25" s="12"/>
      <c r="H25" s="12"/>
      <c r="I25" s="12"/>
      <c r="J25" s="9"/>
      <c r="K25" s="9"/>
      <c r="L25" s="150"/>
    </row>
    <row r="26" spans="1:13" s="7" customFormat="1" x14ac:dyDescent="0.25">
      <c r="A26" s="13"/>
      <c r="B26" s="13"/>
      <c r="C26" s="13"/>
      <c r="D26" s="64"/>
      <c r="E26" s="12"/>
      <c r="F26" s="13"/>
      <c r="G26" s="13"/>
      <c r="H26" s="13"/>
      <c r="I26" s="13"/>
      <c r="J26" s="9"/>
      <c r="K26" s="9"/>
      <c r="L26" s="150"/>
    </row>
    <row r="27" spans="1:13" ht="15.6" x14ac:dyDescent="0.3">
      <c r="A27" s="283" t="s">
        <v>42</v>
      </c>
      <c r="B27" s="284"/>
      <c r="C27" s="284"/>
      <c r="D27" s="284"/>
      <c r="E27" s="284"/>
      <c r="F27" s="284"/>
      <c r="G27" s="284"/>
      <c r="H27" s="284"/>
      <c r="I27" s="285"/>
    </row>
    <row r="28" spans="1:13" ht="9.75" customHeight="1" x14ac:dyDescent="0.4">
      <c r="A28" s="70"/>
      <c r="B28" s="71"/>
      <c r="C28" s="71"/>
      <c r="D28" s="71"/>
      <c r="E28" s="71"/>
      <c r="F28" s="71"/>
      <c r="G28" s="71"/>
      <c r="H28" s="71"/>
      <c r="I28" s="71"/>
    </row>
    <row r="29" spans="1:13" s="7" customFormat="1" ht="17.399999999999999" x14ac:dyDescent="0.3">
      <c r="A29" s="72" t="s">
        <v>10</v>
      </c>
      <c r="B29" s="286" t="str">
        <f>IF('Revenue Worksheet'!C9&gt;"", 'Revenue Worksheet'!C9, "")</f>
        <v>BASKETBALL</v>
      </c>
      <c r="C29" s="286"/>
      <c r="D29" s="73"/>
      <c r="E29" s="72" t="s">
        <v>11</v>
      </c>
      <c r="F29" s="36" t="str">
        <f>IF('Revenue Worksheet'!$J$11&gt;"", 'Revenue Worksheet'!$J$11,"")</f>
        <v/>
      </c>
      <c r="G29" s="72" t="s">
        <v>40</v>
      </c>
      <c r="H29" s="67"/>
      <c r="I29" s="96" t="str">
        <f>IF('Revenue Worksheet'!J9&gt;"", 'Revenue Worksheet'!J9, "")</f>
        <v>BOYS</v>
      </c>
      <c r="L29" s="144"/>
    </row>
    <row r="30" spans="1:13" s="7" customFormat="1" ht="17.399999999999999" x14ac:dyDescent="0.3">
      <c r="A30" s="67"/>
      <c r="B30" s="67"/>
      <c r="C30" s="67"/>
      <c r="D30" s="67"/>
      <c r="E30" s="67"/>
      <c r="F30" s="67"/>
      <c r="G30" s="67"/>
      <c r="H30" s="67"/>
      <c r="I30" s="75"/>
      <c r="J30" s="5"/>
      <c r="K30" s="6"/>
      <c r="L30" s="151"/>
    </row>
    <row r="31" spans="1:13" s="7" customFormat="1" ht="17.399999999999999" x14ac:dyDescent="0.3">
      <c r="A31" s="72" t="s">
        <v>13</v>
      </c>
      <c r="B31" s="286" t="str">
        <f>IF('Revenue Worksheet'!C11&gt;"", 'Revenue Worksheet'!C11, "")</f>
        <v/>
      </c>
      <c r="C31" s="286"/>
      <c r="D31" s="67"/>
      <c r="E31" s="67"/>
      <c r="F31" s="67"/>
      <c r="G31" s="67"/>
      <c r="H31" s="67"/>
      <c r="I31" s="67"/>
      <c r="J31" s="4"/>
      <c r="L31" s="144"/>
    </row>
    <row r="32" spans="1:13" s="7" customFormat="1" x14ac:dyDescent="0.25">
      <c r="A32" s="76"/>
      <c r="B32" s="77"/>
      <c r="C32" s="77"/>
      <c r="D32" s="67"/>
      <c r="E32" s="67"/>
      <c r="F32" s="67"/>
      <c r="G32" s="72" t="s">
        <v>85</v>
      </c>
      <c r="H32" s="67"/>
      <c r="I32" s="36" t="s">
        <v>87</v>
      </c>
      <c r="L32" s="144"/>
    </row>
    <row r="33" spans="1:12" s="7" customFormat="1" ht="17.399999999999999" x14ac:dyDescent="0.3">
      <c r="A33" s="72" t="s">
        <v>21</v>
      </c>
      <c r="B33" s="319" t="str">
        <f>IF('Revenue Worksheet'!C15&gt;0, 'Revenue Worksheet'!C15, "")</f>
        <v/>
      </c>
      <c r="C33" s="319"/>
      <c r="D33" s="67"/>
      <c r="E33" s="67"/>
      <c r="F33" s="67"/>
      <c r="G33" s="67"/>
      <c r="H33" s="67"/>
      <c r="I33" s="67"/>
      <c r="L33" s="144"/>
    </row>
    <row r="34" spans="1:12" s="7" customFormat="1" x14ac:dyDescent="0.25">
      <c r="A34" s="76"/>
      <c r="B34" s="78"/>
      <c r="C34" s="79"/>
      <c r="D34" s="67"/>
      <c r="E34" s="67"/>
      <c r="F34" s="67"/>
      <c r="G34" s="76"/>
      <c r="H34" s="67"/>
      <c r="I34" s="80"/>
      <c r="L34" s="144"/>
    </row>
    <row r="35" spans="1:12" s="7" customFormat="1" ht="17.399999999999999" x14ac:dyDescent="0.3">
      <c r="A35" s="81"/>
      <c r="B35" s="72"/>
      <c r="C35" s="108"/>
      <c r="D35" s="67"/>
      <c r="E35" s="67"/>
      <c r="F35" s="67"/>
      <c r="G35" s="67"/>
      <c r="H35" s="67"/>
      <c r="I35" s="67"/>
      <c r="L35" s="144"/>
    </row>
    <row r="36" spans="1:12" s="7" customFormat="1" ht="15.6" x14ac:dyDescent="0.3">
      <c r="A36" s="81" t="s">
        <v>0</v>
      </c>
      <c r="B36" s="67"/>
      <c r="C36" s="67"/>
      <c r="D36" s="67"/>
      <c r="E36" s="67"/>
      <c r="F36" s="67"/>
      <c r="G36" s="79"/>
      <c r="H36" s="67"/>
      <c r="I36" s="67"/>
      <c r="L36" s="144"/>
    </row>
    <row r="37" spans="1:12" s="7" customFormat="1" ht="15.6" x14ac:dyDescent="0.3">
      <c r="A37" s="81"/>
      <c r="B37" s="67"/>
      <c r="C37" s="67"/>
      <c r="D37" s="67"/>
      <c r="E37" s="74"/>
      <c r="F37" s="67"/>
      <c r="G37" s="85"/>
      <c r="H37" s="82"/>
      <c r="I37" s="82"/>
      <c r="L37" s="144"/>
    </row>
    <row r="38" spans="1:12" s="7" customFormat="1" ht="17.399999999999999" x14ac:dyDescent="0.3">
      <c r="A38" s="72" t="s">
        <v>7</v>
      </c>
      <c r="B38" s="62" t="s">
        <v>77</v>
      </c>
      <c r="C38" s="107" t="s">
        <v>7</v>
      </c>
      <c r="D38" s="67"/>
      <c r="E38" s="72"/>
      <c r="F38" s="67"/>
      <c r="G38" s="8">
        <f>+'Revenue Worksheet'!G43</f>
        <v>0</v>
      </c>
      <c r="H38" s="82"/>
      <c r="I38" s="82"/>
      <c r="L38" s="144"/>
    </row>
    <row r="39" spans="1:12" s="7" customFormat="1" ht="15.6" x14ac:dyDescent="0.3">
      <c r="A39" s="81"/>
      <c r="B39" s="67"/>
      <c r="C39" s="67"/>
      <c r="D39" s="67"/>
      <c r="E39" s="67"/>
      <c r="F39" s="67"/>
      <c r="G39" s="83"/>
      <c r="H39" s="82"/>
      <c r="I39" s="82"/>
      <c r="L39" s="144"/>
    </row>
    <row r="40" spans="1:12" s="7" customFormat="1" ht="17.399999999999999" x14ac:dyDescent="0.3">
      <c r="A40" s="72" t="s">
        <v>7</v>
      </c>
      <c r="B40" s="62" t="s">
        <v>7</v>
      </c>
      <c r="C40" s="81"/>
      <c r="D40" s="67"/>
      <c r="E40" s="67"/>
      <c r="F40" s="67"/>
      <c r="G40" s="244"/>
      <c r="H40" s="82"/>
      <c r="L40" s="144"/>
    </row>
    <row r="41" spans="1:12" s="7" customFormat="1" ht="15.6" x14ac:dyDescent="0.3">
      <c r="A41" s="81"/>
      <c r="B41" s="67"/>
      <c r="C41" s="67"/>
      <c r="D41" s="67"/>
      <c r="E41" s="67"/>
      <c r="F41" s="67"/>
      <c r="G41" s="82"/>
      <c r="H41" s="82"/>
      <c r="I41" s="85"/>
      <c r="L41" s="144"/>
    </row>
    <row r="42" spans="1:12" s="7" customFormat="1" ht="21" thickBot="1" x14ac:dyDescent="0.4">
      <c r="A42" s="81" t="s">
        <v>1</v>
      </c>
      <c r="B42" s="67"/>
      <c r="C42" s="67"/>
      <c r="D42" s="67"/>
      <c r="E42" s="67"/>
      <c r="F42" s="67"/>
      <c r="G42" s="84" t="s">
        <v>18</v>
      </c>
      <c r="H42" s="82"/>
      <c r="I42" s="35">
        <f>SUM(G37:G40)</f>
        <v>0</v>
      </c>
      <c r="L42" s="144"/>
    </row>
    <row r="43" spans="1:12" s="7" customFormat="1" ht="15.6" thickTop="1" x14ac:dyDescent="0.25">
      <c r="A43" s="67"/>
      <c r="B43" s="67"/>
      <c r="C43" s="67"/>
      <c r="D43" s="67"/>
      <c r="E43" s="67"/>
      <c r="F43" s="67"/>
      <c r="G43" s="82"/>
      <c r="H43" s="82"/>
      <c r="I43" s="82"/>
      <c r="L43" s="144"/>
    </row>
    <row r="44" spans="1:12" s="7" customFormat="1" ht="17.399999999999999" x14ac:dyDescent="0.3">
      <c r="A44" s="74"/>
      <c r="B44" s="67"/>
      <c r="C44" s="67"/>
      <c r="D44" s="67"/>
      <c r="E44" s="67"/>
      <c r="F44" s="67"/>
      <c r="G44" s="109"/>
      <c r="H44" s="82"/>
      <c r="I44" s="86"/>
      <c r="L44" s="144"/>
    </row>
    <row r="45" spans="1:12" s="7" customFormat="1" ht="17.399999999999999" x14ac:dyDescent="0.3">
      <c r="A45" s="67"/>
      <c r="B45" s="67"/>
      <c r="C45" s="67"/>
      <c r="D45" s="67"/>
      <c r="E45" s="67"/>
      <c r="F45" s="67"/>
      <c r="G45" s="248"/>
      <c r="H45" s="82"/>
      <c r="I45" s="234" t="s">
        <v>81</v>
      </c>
      <c r="L45" s="144"/>
    </row>
    <row r="46" spans="1:12" s="7" customFormat="1" ht="17.399999999999999" x14ac:dyDescent="0.3">
      <c r="A46" s="74">
        <v>1</v>
      </c>
      <c r="B46" s="62" t="s">
        <v>27</v>
      </c>
      <c r="C46" s="67"/>
      <c r="D46" s="67"/>
      <c r="E46" s="67"/>
      <c r="F46" s="67"/>
      <c r="G46" s="33">
        <f>+'Expense Worksheet'!G35</f>
        <v>500</v>
      </c>
      <c r="H46" s="82"/>
      <c r="I46" s="232" t="str">
        <f>IF(+I47="$","$",ROUND(I47,2))</f>
        <v>$</v>
      </c>
      <c r="L46" s="144"/>
    </row>
    <row r="47" spans="1:12" s="7" customFormat="1" ht="17.399999999999999" x14ac:dyDescent="0.3">
      <c r="A47" s="67"/>
      <c r="B47" s="67"/>
      <c r="C47" s="67"/>
      <c r="D47" s="67"/>
      <c r="E47" s="67"/>
      <c r="F47" s="67"/>
      <c r="G47" s="210"/>
      <c r="H47" s="82"/>
      <c r="I47" s="233" t="str">
        <f>IF(SUM(G37:G40)*0.15=0,"$",IF(SUM(G37:G40)-SUM(G44:G48)&lt;0.01,0,IF(SUM(G37:G40)&lt;1500,SUM(G37:G40)*ROUNDDOWN((SUM(G37:G40)/10000),3),SUM(G37:G40)*0.15)))</f>
        <v>$</v>
      </c>
      <c r="L47" s="144"/>
    </row>
    <row r="48" spans="1:12" s="7" customFormat="1" ht="17.399999999999999" x14ac:dyDescent="0.3">
      <c r="A48" s="74">
        <v>2</v>
      </c>
      <c r="B48" s="326" t="s">
        <v>53</v>
      </c>
      <c r="C48" s="255"/>
      <c r="D48" s="255"/>
      <c r="E48" s="255"/>
      <c r="F48" s="67"/>
      <c r="G48" s="33">
        <f>+'Expense Worksheet'!G41</f>
        <v>350</v>
      </c>
      <c r="H48" s="82"/>
      <c r="I48" s="147" t="s">
        <v>76</v>
      </c>
      <c r="L48" s="144"/>
    </row>
    <row r="49" spans="1:12" s="7" customFormat="1" ht="17.399999999999999" x14ac:dyDescent="0.3">
      <c r="A49" s="74"/>
      <c r="B49" s="67"/>
      <c r="C49" s="221"/>
      <c r="D49" s="67"/>
      <c r="E49" s="221"/>
      <c r="F49" s="67"/>
      <c r="G49" s="109"/>
      <c r="H49" s="82"/>
      <c r="I49" s="234"/>
      <c r="L49" s="144"/>
    </row>
    <row r="50" spans="1:12" s="7" customFormat="1" ht="17.25" customHeight="1" x14ac:dyDescent="0.3">
      <c r="A50" s="176"/>
      <c r="B50" s="4"/>
      <c r="C50" s="221"/>
      <c r="D50" s="4"/>
      <c r="E50" s="121"/>
      <c r="F50" s="4"/>
      <c r="G50" s="246"/>
      <c r="H50" s="177"/>
      <c r="I50" s="235">
        <f>IF(J34="$","$0.00",IF(I46=0,0,IF(SUM(G37:G40)-SUM(G43:G48)&lt;I46,ROUND((SUM(G37:G40)-SUM(G43:G48))/2,2),I46)))</f>
        <v>-425</v>
      </c>
      <c r="L50" s="144"/>
    </row>
    <row r="51" spans="1:12" s="7" customFormat="1" ht="17.399999999999999" x14ac:dyDescent="0.3">
      <c r="A51" s="4"/>
      <c r="B51" s="4"/>
      <c r="C51" s="4"/>
      <c r="D51" s="4"/>
      <c r="E51" s="221"/>
      <c r="F51" s="4"/>
      <c r="G51" s="245"/>
      <c r="H51" s="177"/>
      <c r="I51" s="232"/>
      <c r="L51" s="144"/>
    </row>
    <row r="52" spans="1:12" s="7" customFormat="1" ht="17.399999999999999" x14ac:dyDescent="0.3">
      <c r="A52" s="176"/>
      <c r="B52" s="4"/>
      <c r="C52" s="4"/>
      <c r="D52" s="4"/>
      <c r="E52" s="4"/>
      <c r="F52" s="4"/>
      <c r="G52" s="247"/>
      <c r="H52" s="177"/>
      <c r="I52" s="232"/>
      <c r="L52" s="144"/>
    </row>
    <row r="53" spans="1:12" s="7" customFormat="1" x14ac:dyDescent="0.25">
      <c r="A53" s="4"/>
      <c r="B53" s="4"/>
      <c r="C53" s="4"/>
      <c r="D53" s="4"/>
      <c r="E53" s="4"/>
      <c r="F53" s="4"/>
      <c r="G53" s="245" t="s">
        <v>80</v>
      </c>
      <c r="H53" s="177"/>
      <c r="I53" s="177"/>
      <c r="L53" s="144"/>
    </row>
    <row r="54" spans="1:12" s="7" customFormat="1" ht="20.399999999999999" x14ac:dyDescent="0.35">
      <c r="A54" s="176"/>
      <c r="B54" s="179" t="s">
        <v>72</v>
      </c>
      <c r="C54" s="249"/>
      <c r="D54" s="177"/>
      <c r="E54" s="180"/>
      <c r="F54" s="4"/>
      <c r="G54" s="189">
        <f>IF(AND(C54="",I42="$"),"$",IF(C54=0,(I42-SUM(G44:G52)),C54*I42))</f>
        <v>-850</v>
      </c>
      <c r="H54" s="177"/>
      <c r="I54" s="177"/>
      <c r="L54" s="144"/>
    </row>
    <row r="55" spans="1:12" s="7" customFormat="1" x14ac:dyDescent="0.25">
      <c r="A55" s="182"/>
      <c r="B55" s="4"/>
      <c r="C55" s="4"/>
      <c r="D55" s="180"/>
      <c r="E55" s="180"/>
      <c r="F55" s="180"/>
      <c r="G55" s="178"/>
      <c r="H55" s="177"/>
      <c r="I55" s="177"/>
      <c r="J55" s="147" t="s">
        <v>82</v>
      </c>
      <c r="L55" s="144"/>
    </row>
    <row r="56" spans="1:12" s="7" customFormat="1" ht="20.399999999999999" x14ac:dyDescent="0.35">
      <c r="A56" s="190"/>
      <c r="B56" s="168"/>
      <c r="C56" s="191" t="s">
        <v>86</v>
      </c>
      <c r="D56" s="168"/>
      <c r="E56" s="168"/>
      <c r="F56" s="168"/>
      <c r="G56" s="168"/>
      <c r="H56" s="168"/>
      <c r="I56" s="211">
        <f>SUM(G44:G54)</f>
        <v>0</v>
      </c>
      <c r="J56" s="232" t="str">
        <f>IF(+J57="$","$",ROUND(J57,2))</f>
        <v>$</v>
      </c>
      <c r="L56" s="144"/>
    </row>
    <row r="57" spans="1:12" s="7" customFormat="1" ht="20.399999999999999" x14ac:dyDescent="0.35">
      <c r="A57" s="190"/>
      <c r="B57" s="168"/>
      <c r="C57" s="168"/>
      <c r="D57" s="168"/>
      <c r="E57" s="168"/>
      <c r="F57" s="168"/>
      <c r="G57" s="168"/>
      <c r="H57" s="168"/>
      <c r="I57" s="212" t="str">
        <f>IF(I56="$","",IF(I42=I56,"","NOT BALANCED"))</f>
        <v/>
      </c>
      <c r="J57" s="233" t="str">
        <f>IF(SUM(G37:G40)*0.05=0,"$",IF(SUM(G37:G40)-SUM(G44:G48)&lt;0.01,0,IF(SUM(G37:G40)&lt;500,SUM(G37:G40)*ROUNDDOWN((SUM(G37:G40)/10000),3),SUM(G37:G40)*0.05)))</f>
        <v>$</v>
      </c>
      <c r="L57" s="144"/>
    </row>
    <row r="58" spans="1:12" s="7" customFormat="1" ht="20.399999999999999" x14ac:dyDescent="0.35">
      <c r="A58" s="190"/>
      <c r="B58" s="168"/>
      <c r="C58" s="168"/>
      <c r="D58" s="168"/>
      <c r="E58" s="168"/>
      <c r="F58" s="168"/>
      <c r="G58" s="168"/>
      <c r="H58" s="168"/>
      <c r="I58" s="212"/>
      <c r="J58" s="147"/>
      <c r="L58" s="144"/>
    </row>
    <row r="59" spans="1:12" s="7" customFormat="1" ht="20.399999999999999" x14ac:dyDescent="0.35">
      <c r="A59" s="168"/>
      <c r="B59" s="168"/>
      <c r="C59" s="168"/>
      <c r="D59" s="191" t="s">
        <v>72</v>
      </c>
      <c r="E59" s="191"/>
      <c r="F59" s="168"/>
      <c r="G59" s="192"/>
      <c r="H59" s="192"/>
      <c r="I59" s="213">
        <f>IF(G54=0,"$",G54)</f>
        <v>-850</v>
      </c>
      <c r="J59" s="147"/>
      <c r="L59" s="144"/>
    </row>
    <row r="60" spans="1:12" ht="17.399999999999999" x14ac:dyDescent="0.3">
      <c r="A60" s="168"/>
      <c r="B60" s="168"/>
      <c r="C60" s="168"/>
      <c r="D60" s="168"/>
      <c r="E60" s="168"/>
      <c r="F60" s="168"/>
      <c r="G60" s="192"/>
      <c r="H60" s="192"/>
      <c r="I60" s="214"/>
      <c r="J60" s="235">
        <f>IF(J34="$","$0.00",IF(J56=0,0,IF(SUM(G37:G40)-SUM(G43:G48)&lt;J56,ROUND((SUM(G37:G40)-SUM(G43:G48))/2,2),J56)))</f>
        <v>-425</v>
      </c>
      <c r="L60" s="4"/>
    </row>
    <row r="61" spans="1:12" ht="17.399999999999999" x14ac:dyDescent="0.3">
      <c r="A61" s="168"/>
      <c r="B61" s="168"/>
      <c r="C61" s="168"/>
      <c r="D61" s="168" t="s">
        <v>73</v>
      </c>
      <c r="E61" s="168"/>
      <c r="F61" s="168"/>
      <c r="G61" s="168"/>
      <c r="H61" s="193"/>
      <c r="I61" s="215"/>
      <c r="J61" s="147"/>
      <c r="L61" s="4"/>
    </row>
    <row r="62" spans="1:12" x14ac:dyDescent="0.25">
      <c r="A62" s="168"/>
      <c r="B62" s="168"/>
      <c r="C62" s="168"/>
      <c r="D62" s="168"/>
      <c r="E62" s="194" t="s">
        <v>74</v>
      </c>
      <c r="F62" s="168"/>
      <c r="G62" s="168"/>
      <c r="H62" s="168"/>
      <c r="I62" s="214"/>
      <c r="J62" s="147"/>
      <c r="L62" s="4"/>
    </row>
    <row r="63" spans="1:12" x14ac:dyDescent="0.25">
      <c r="A63" s="168"/>
      <c r="B63" s="168"/>
      <c r="C63" s="168"/>
      <c r="D63" s="168"/>
      <c r="E63" s="194"/>
      <c r="F63" s="168"/>
      <c r="G63" s="168"/>
      <c r="H63" s="168"/>
      <c r="I63" s="216"/>
      <c r="L63" s="4"/>
    </row>
    <row r="64" spans="1:12" ht="17.399999999999999" x14ac:dyDescent="0.3">
      <c r="A64" s="184"/>
      <c r="B64" s="184"/>
      <c r="C64" s="184"/>
      <c r="D64" s="195" t="s">
        <v>75</v>
      </c>
      <c r="E64" s="196"/>
      <c r="F64" s="196"/>
      <c r="G64" s="169"/>
      <c r="H64" s="168"/>
      <c r="I64" s="217">
        <f>-'Revenue Worksheet'!G41</f>
        <v>0</v>
      </c>
      <c r="J64" s="181"/>
      <c r="L64" s="4"/>
    </row>
    <row r="65" spans="1:12" ht="17.399999999999999" x14ac:dyDescent="0.3">
      <c r="A65" s="184"/>
      <c r="B65" s="184"/>
      <c r="C65" s="184"/>
      <c r="D65" s="197"/>
      <c r="E65" s="197"/>
      <c r="F65" s="197"/>
      <c r="G65" s="197"/>
      <c r="H65" s="168"/>
      <c r="I65" s="218"/>
      <c r="J65" s="121"/>
      <c r="L65" s="4"/>
    </row>
    <row r="66" spans="1:12" ht="17.399999999999999" x14ac:dyDescent="0.3">
      <c r="A66" s="184"/>
      <c r="B66" s="184"/>
      <c r="C66" s="184"/>
      <c r="D66" s="198" t="s">
        <v>78</v>
      </c>
      <c r="E66" s="196"/>
      <c r="F66" s="196"/>
      <c r="G66" s="196"/>
      <c r="H66" s="184"/>
      <c r="I66" s="219"/>
      <c r="J66" s="183"/>
      <c r="L66" s="4"/>
    </row>
    <row r="67" spans="1:12" ht="17.399999999999999" x14ac:dyDescent="0.3">
      <c r="A67" s="184"/>
      <c r="B67" s="184"/>
      <c r="C67" s="184"/>
      <c r="D67" s="197"/>
      <c r="E67" s="197"/>
      <c r="F67" s="197"/>
      <c r="G67" s="197"/>
      <c r="H67" s="184"/>
      <c r="I67" s="220"/>
      <c r="J67" s="121"/>
      <c r="L67" s="4"/>
    </row>
    <row r="68" spans="1:12" ht="15" customHeight="1" x14ac:dyDescent="0.3">
      <c r="A68" s="199"/>
      <c r="B68" s="184"/>
      <c r="C68" s="184"/>
      <c r="D68" s="168"/>
      <c r="E68" s="197"/>
      <c r="F68" s="197"/>
      <c r="G68" s="197"/>
      <c r="H68" s="184"/>
      <c r="I68" s="219"/>
      <c r="J68" s="121"/>
      <c r="L68" s="4"/>
    </row>
    <row r="69" spans="1:12" ht="17.399999999999999" x14ac:dyDescent="0.3">
      <c r="A69" s="184"/>
      <c r="B69" s="184"/>
      <c r="C69" s="184"/>
      <c r="D69" s="197"/>
      <c r="E69" s="197"/>
      <c r="F69" s="197"/>
      <c r="G69" s="197"/>
      <c r="H69" s="184"/>
      <c r="I69" s="220"/>
      <c r="L69" s="4"/>
    </row>
    <row r="70" spans="1:12" ht="22.8" x14ac:dyDescent="0.4">
      <c r="A70" s="184"/>
      <c r="B70" s="184"/>
      <c r="C70" s="327" t="s">
        <v>58</v>
      </c>
      <c r="D70" s="328"/>
      <c r="E70" s="328"/>
      <c r="F70" s="328"/>
      <c r="G70" s="328"/>
      <c r="H70" s="168"/>
      <c r="I70" s="329">
        <f>IF(SUM(I59)=0,"$",SUM(I59:I68))</f>
        <v>-850</v>
      </c>
      <c r="L70" s="4"/>
    </row>
    <row r="71" spans="1:12" ht="17.399999999999999" x14ac:dyDescent="0.3">
      <c r="A71" s="200"/>
      <c r="B71" s="201"/>
      <c r="C71" s="202"/>
      <c r="D71" s="202"/>
      <c r="E71" s="202"/>
      <c r="F71" s="202"/>
      <c r="G71" s="109"/>
      <c r="H71" s="202"/>
      <c r="I71" s="201"/>
      <c r="L71" s="4"/>
    </row>
    <row r="72" spans="1:12" ht="20.399999999999999" x14ac:dyDescent="0.35">
      <c r="A72" s="13"/>
      <c r="B72" s="13"/>
      <c r="C72" s="16"/>
      <c r="D72" s="16"/>
      <c r="E72" s="13"/>
      <c r="F72" s="13"/>
      <c r="G72" s="13"/>
      <c r="H72" s="13"/>
      <c r="I72" s="30"/>
      <c r="L72" s="4"/>
    </row>
    <row r="73" spans="1:12" ht="15.6" x14ac:dyDescent="0.3">
      <c r="A73" s="316" t="s">
        <v>14</v>
      </c>
      <c r="B73" s="317"/>
      <c r="C73" s="317"/>
      <c r="D73" s="317"/>
      <c r="E73" s="317"/>
      <c r="F73" s="317"/>
      <c r="G73" s="317"/>
      <c r="H73" s="317"/>
      <c r="I73" s="318"/>
      <c r="L73" s="4"/>
    </row>
    <row r="74" spans="1:12" ht="17.399999999999999" x14ac:dyDescent="0.3">
      <c r="A74" s="13"/>
      <c r="B74" s="13"/>
      <c r="C74" s="64"/>
      <c r="D74" s="69"/>
      <c r="E74" s="69"/>
      <c r="F74" s="69"/>
      <c r="G74" s="69"/>
      <c r="H74" s="64"/>
      <c r="I74" s="88"/>
      <c r="L74" s="4"/>
    </row>
    <row r="75" spans="1:12" ht="15" customHeight="1" x14ac:dyDescent="0.25">
      <c r="A75" s="65" t="s">
        <v>5</v>
      </c>
      <c r="B75" s="89"/>
      <c r="C75" s="64"/>
      <c r="D75" s="65" t="s">
        <v>6</v>
      </c>
      <c r="E75" s="89"/>
      <c r="F75" s="90"/>
      <c r="G75" s="17"/>
      <c r="H75" s="64"/>
      <c r="I75" s="87"/>
      <c r="L75" s="4"/>
    </row>
    <row r="76" spans="1:12" ht="1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L76" s="4"/>
    </row>
    <row r="77" spans="1:12" ht="15" customHeight="1" x14ac:dyDescent="0.25">
      <c r="L77" s="4"/>
    </row>
    <row r="78" spans="1:12" ht="15" customHeight="1" x14ac:dyDescent="0.25">
      <c r="L78" s="4"/>
    </row>
    <row r="79" spans="1:12" x14ac:dyDescent="0.25">
      <c r="L79" s="4"/>
    </row>
    <row r="80" spans="1:12" x14ac:dyDescent="0.25">
      <c r="L80" s="4"/>
    </row>
    <row r="81" spans="1:12" s="7" customFormat="1" x14ac:dyDescent="0.25">
      <c r="A81" s="4"/>
      <c r="B81" s="4"/>
      <c r="C81" s="4"/>
      <c r="D81" s="4"/>
      <c r="E81" s="4"/>
      <c r="F81" s="4"/>
      <c r="G81" s="4"/>
      <c r="H81" s="4"/>
      <c r="I81" s="4"/>
      <c r="L81" s="144"/>
    </row>
    <row r="82" spans="1:12" s="7" customFormat="1" ht="1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9"/>
      <c r="K82" s="10"/>
      <c r="L82" s="152"/>
    </row>
    <row r="83" spans="1:12" s="7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11"/>
      <c r="K83" s="11"/>
      <c r="L83" s="153"/>
    </row>
    <row r="84" spans="1:12" s="7" customFormat="1" ht="20.100000000000001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11"/>
      <c r="K84" s="11"/>
      <c r="L84" s="153"/>
    </row>
    <row r="85" spans="1:12" s="7" customFormat="1" x14ac:dyDescent="0.25">
      <c r="A85" s="4"/>
      <c r="B85" s="4"/>
      <c r="C85" s="4"/>
      <c r="D85" s="4"/>
      <c r="E85" s="4"/>
      <c r="F85" s="4"/>
      <c r="G85" s="4"/>
      <c r="H85" s="4"/>
      <c r="I85" s="4"/>
      <c r="J85" s="11"/>
      <c r="K85" s="11"/>
      <c r="L85" s="153"/>
    </row>
    <row r="86" spans="1:12" s="7" customFormat="1" x14ac:dyDescent="0.25">
      <c r="A86" s="4"/>
      <c r="B86" s="4"/>
      <c r="C86" s="4"/>
      <c r="D86" s="4"/>
      <c r="E86" s="4"/>
      <c r="F86" s="4"/>
      <c r="G86" s="4"/>
      <c r="H86" s="4"/>
      <c r="I86" s="4"/>
      <c r="L86" s="144"/>
    </row>
  </sheetData>
  <sheetProtection algorithmName="SHA-512" hashValue="cJd61lSOBtp3FD6pZCLd8p1oJAOTQL1yShNe4ao1tFhdQ9NiWvDHZkhVc5wF9Mvdn3ADB8pY1qe16epJt8KdXQ==" saltValue="Yct/eGcI2FJo87eaGnZiaQ==" spinCount="100000" sheet="1" objects="1" scenarios="1"/>
  <protectedRanges>
    <protectedRange sqref="A2:I3 A11:A25 A8:A9 B8:I25" name="Top of tab"/>
  </protectedRanges>
  <mergeCells count="19">
    <mergeCell ref="A73:I73"/>
    <mergeCell ref="B33:C33"/>
    <mergeCell ref="B31:C31"/>
    <mergeCell ref="B14:C14"/>
    <mergeCell ref="A20:C20"/>
    <mergeCell ref="F14:I14"/>
    <mergeCell ref="A18:B18"/>
    <mergeCell ref="B48:E48"/>
    <mergeCell ref="C70:G70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dataValidations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B37:I37 A39:I39 C38:F38 A41:I41 C40:F40 H40 A43:I43 A42:F42 H42 H38:I38 A45:H45 C44:F44 A47:H47 C46:F46 H46 A72:I75 F48 H48 H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 Worksheet</vt:lpstr>
      <vt:lpstr>Expense Worksheet</vt:lpstr>
      <vt:lpstr>Final Report</vt:lpstr>
      <vt:lpstr>'Final Report'!Print_Area</vt:lpstr>
      <vt:lpstr>'Revenue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2016-12-02T02:10:38Z</cp:lastPrinted>
  <dcterms:created xsi:type="dcterms:W3CDTF">2001-04-20T18:50:30Z</dcterms:created>
  <dcterms:modified xsi:type="dcterms:W3CDTF">2021-01-31T22:34:59Z</dcterms:modified>
</cp:coreProperties>
</file>