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daa260bdbc5377b/SWDAB/Winter/Wrestling/Girls Wrestling/2026/"/>
    </mc:Choice>
  </mc:AlternateContent>
  <xr:revisionPtr revIDLastSave="7" documentId="13_ncr:1_{88639947-EAC3-4CE9-8345-C9709047EC5F}" xr6:coauthVersionLast="47" xr6:coauthVersionMax="47" xr10:uidLastSave="{1DD24AED-61F9-4655-A03B-60B9E78336F5}"/>
  <bookViews>
    <workbookView xWindow="-108" yWindow="-108" windowWidth="23256" windowHeight="13896" xr2:uid="{02C5AD4F-9CDA-4E57-B622-1223A1BFCF0C}"/>
  </bookViews>
  <sheets>
    <sheet name="Seed Meeting" sheetId="6" r:id="rId1"/>
    <sheet name="Southwest (Seeding)" sheetId="2" r:id="rId2"/>
    <sheet name="Southwest" sheetId="1" r:id="rId3"/>
    <sheet name="SW(sorted by sect)" sheetId="5" r:id="rId4"/>
    <sheet name="ohsaa" sheetId="3" r:id="rId5"/>
  </sheets>
  <definedNames>
    <definedName name="_xlnm.Print_Area" localSheetId="0">'Seed Meeting'!$A$1:$L$43</definedName>
    <definedName name="_xlnm.Print_Area" localSheetId="1">'Southwest (Seeding)'!$A$1:$AB$109</definedName>
    <definedName name="_xlnm.Print_Area" localSheetId="3">'SW(sorted by sect)'!$V$1:$AO$121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6" i="5" l="1"/>
  <c r="AP105" i="5"/>
  <c r="AP104" i="5"/>
  <c r="AP103" i="5"/>
  <c r="AP102" i="5"/>
  <c r="AP101" i="5"/>
  <c r="AP100" i="5"/>
  <c r="AP99" i="5"/>
  <c r="AP98" i="5"/>
  <c r="AP97" i="5"/>
  <c r="AP96" i="5"/>
  <c r="AP95" i="5"/>
  <c r="AP94" i="5"/>
  <c r="AP93" i="5"/>
  <c r="AP92" i="5"/>
  <c r="AP76" i="5"/>
  <c r="AP75" i="5"/>
  <c r="AP74" i="5"/>
  <c r="AP73" i="5"/>
  <c r="AP72" i="5"/>
  <c r="AP71" i="5"/>
  <c r="AP70" i="5"/>
  <c r="AP69" i="5"/>
  <c r="AP68" i="5"/>
  <c r="AP67" i="5"/>
  <c r="AP66" i="5"/>
  <c r="AP65" i="5"/>
  <c r="AP64" i="5"/>
  <c r="AP63" i="5"/>
  <c r="AP62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2" i="5"/>
  <c r="AB107" i="1"/>
  <c r="AA107" i="1"/>
  <c r="Z107" i="1"/>
  <c r="Y107" i="1"/>
  <c r="X107" i="1"/>
  <c r="W107" i="1"/>
  <c r="V107" i="1"/>
  <c r="F107" i="1"/>
  <c r="E107" i="1"/>
  <c r="D107" i="1"/>
  <c r="A107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8" i="1"/>
  <c r="AB4" i="1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I109" i="2" l="1"/>
  <c r="J109" i="2"/>
  <c r="K109" i="2"/>
  <c r="L109" i="2"/>
  <c r="M109" i="2"/>
  <c r="N109" i="2"/>
  <c r="O109" i="2"/>
  <c r="P109" i="2"/>
  <c r="Q109" i="2"/>
  <c r="R109" i="2"/>
  <c r="S109" i="2"/>
  <c r="T109" i="2"/>
  <c r="U109" i="2"/>
  <c r="H109" i="2"/>
  <c r="AA106" i="1"/>
  <c r="Z106" i="1"/>
  <c r="Y106" i="1"/>
  <c r="X106" i="1"/>
  <c r="W106" i="1"/>
  <c r="V106" i="1"/>
  <c r="F106" i="1"/>
  <c r="E106" i="1" s="1"/>
  <c r="D106" i="1"/>
  <c r="A106" i="1"/>
  <c r="AA105" i="1"/>
  <c r="Z105" i="1"/>
  <c r="Y105" i="1"/>
  <c r="X105" i="1"/>
  <c r="W105" i="1"/>
  <c r="V105" i="1"/>
  <c r="F105" i="1"/>
  <c r="E105" i="1" s="1"/>
  <c r="D105" i="1"/>
  <c r="A105" i="1"/>
  <c r="AA104" i="1"/>
  <c r="Z104" i="1"/>
  <c r="Y104" i="1"/>
  <c r="X104" i="1"/>
  <c r="W104" i="1"/>
  <c r="V104" i="1"/>
  <c r="F104" i="1"/>
  <c r="E104" i="1" s="1"/>
  <c r="D104" i="1"/>
  <c r="A104" i="1"/>
  <c r="AA103" i="1"/>
  <c r="Z103" i="1"/>
  <c r="Y103" i="1"/>
  <c r="X103" i="1"/>
  <c r="W103" i="1"/>
  <c r="V103" i="1"/>
  <c r="F103" i="1"/>
  <c r="E103" i="1" s="1"/>
  <c r="D103" i="1"/>
  <c r="A103" i="1"/>
  <c r="AA102" i="1"/>
  <c r="Z102" i="1"/>
  <c r="Y102" i="1"/>
  <c r="X102" i="1"/>
  <c r="W102" i="1"/>
  <c r="V102" i="1"/>
  <c r="F102" i="1"/>
  <c r="E102" i="1" s="1"/>
  <c r="D102" i="1"/>
  <c r="A102" i="1"/>
  <c r="AA101" i="1"/>
  <c r="Z101" i="1"/>
  <c r="Y101" i="1"/>
  <c r="X101" i="1"/>
  <c r="W101" i="1"/>
  <c r="V101" i="1"/>
  <c r="F101" i="1"/>
  <c r="E101" i="1" s="1"/>
  <c r="D101" i="1"/>
  <c r="A101" i="1"/>
  <c r="AA100" i="1"/>
  <c r="Z100" i="1"/>
  <c r="Y100" i="1"/>
  <c r="X100" i="1"/>
  <c r="W100" i="1"/>
  <c r="V100" i="1"/>
  <c r="F100" i="1"/>
  <c r="E100" i="1" s="1"/>
  <c r="D100" i="1"/>
  <c r="A100" i="1"/>
  <c r="AA99" i="1"/>
  <c r="Z99" i="1"/>
  <c r="Y99" i="1"/>
  <c r="X99" i="1"/>
  <c r="W99" i="1"/>
  <c r="V99" i="1"/>
  <c r="F99" i="1"/>
  <c r="E99" i="1" s="1"/>
  <c r="D99" i="1"/>
  <c r="A99" i="1"/>
  <c r="AA98" i="1"/>
  <c r="Z98" i="1"/>
  <c r="Y98" i="1"/>
  <c r="X98" i="1"/>
  <c r="W98" i="1"/>
  <c r="V98" i="1"/>
  <c r="F98" i="1"/>
  <c r="E98" i="1" s="1"/>
  <c r="D98" i="1"/>
  <c r="A98" i="1"/>
  <c r="AA97" i="1"/>
  <c r="Z97" i="1"/>
  <c r="Y97" i="1"/>
  <c r="X97" i="1"/>
  <c r="W97" i="1"/>
  <c r="V97" i="1"/>
  <c r="F97" i="1"/>
  <c r="E97" i="1" s="1"/>
  <c r="D97" i="1"/>
  <c r="A97" i="1"/>
  <c r="AA96" i="1"/>
  <c r="Z96" i="1"/>
  <c r="Y96" i="1"/>
  <c r="X96" i="1"/>
  <c r="W96" i="1"/>
  <c r="V96" i="1"/>
  <c r="F96" i="1"/>
  <c r="E96" i="1" s="1"/>
  <c r="D96" i="1"/>
  <c r="A96" i="1"/>
  <c r="AA95" i="1"/>
  <c r="Z95" i="1"/>
  <c r="Y95" i="1"/>
  <c r="X95" i="1"/>
  <c r="W95" i="1"/>
  <c r="V95" i="1"/>
  <c r="F95" i="1"/>
  <c r="E95" i="1" s="1"/>
  <c r="D95" i="1"/>
  <c r="A95" i="1"/>
  <c r="AA94" i="1"/>
  <c r="Z94" i="1"/>
  <c r="Y94" i="1"/>
  <c r="X94" i="1"/>
  <c r="W94" i="1"/>
  <c r="V94" i="1"/>
  <c r="F94" i="1"/>
  <c r="E94" i="1" s="1"/>
  <c r="D94" i="1"/>
  <c r="A94" i="1"/>
  <c r="AA93" i="1"/>
  <c r="Z93" i="1"/>
  <c r="Y93" i="1"/>
  <c r="X93" i="1"/>
  <c r="W93" i="1"/>
  <c r="V93" i="1"/>
  <c r="F93" i="1"/>
  <c r="E93" i="1" s="1"/>
  <c r="D93" i="1"/>
  <c r="A93" i="1"/>
  <c r="AA90" i="1"/>
  <c r="Z90" i="1"/>
  <c r="Y90" i="1"/>
  <c r="X90" i="1"/>
  <c r="W90" i="1"/>
  <c r="V90" i="1"/>
  <c r="F90" i="1"/>
  <c r="E90" i="1" s="1"/>
  <c r="D90" i="1"/>
  <c r="A90" i="1"/>
  <c r="AA89" i="1"/>
  <c r="Z89" i="1"/>
  <c r="Y89" i="1"/>
  <c r="X89" i="1"/>
  <c r="W89" i="1"/>
  <c r="V89" i="1"/>
  <c r="F89" i="1"/>
  <c r="E89" i="1" s="1"/>
  <c r="D89" i="1"/>
  <c r="A89" i="1"/>
  <c r="AA92" i="1"/>
  <c r="Z92" i="1"/>
  <c r="Y92" i="1"/>
  <c r="X92" i="1"/>
  <c r="W92" i="1"/>
  <c r="V92" i="1"/>
  <c r="F92" i="1"/>
  <c r="E92" i="1" s="1"/>
  <c r="D92" i="1"/>
  <c r="A92" i="1"/>
  <c r="A74" i="1"/>
  <c r="A72" i="1"/>
  <c r="A78" i="1"/>
  <c r="A79" i="1"/>
  <c r="A81" i="1"/>
  <c r="A80" i="1"/>
  <c r="A82" i="1"/>
  <c r="A83" i="1"/>
  <c r="A85" i="1"/>
  <c r="A84" i="1"/>
  <c r="A86" i="1"/>
  <c r="A87" i="1"/>
  <c r="A91" i="1"/>
  <c r="A88" i="1"/>
  <c r="A108" i="1"/>
  <c r="D74" i="1"/>
  <c r="F74" i="1"/>
  <c r="E74" i="1" s="1"/>
  <c r="V74" i="1"/>
  <c r="W74" i="1"/>
  <c r="X74" i="1"/>
  <c r="Y74" i="1"/>
  <c r="Z74" i="1"/>
  <c r="AA74" i="1"/>
  <c r="D72" i="1"/>
  <c r="F72" i="1"/>
  <c r="E72" i="1" s="1"/>
  <c r="V72" i="1"/>
  <c r="W72" i="1"/>
  <c r="X72" i="1"/>
  <c r="Y72" i="1"/>
  <c r="Z72" i="1"/>
  <c r="AA72" i="1"/>
  <c r="D78" i="1"/>
  <c r="F78" i="1"/>
  <c r="E78" i="1" s="1"/>
  <c r="V78" i="1"/>
  <c r="W78" i="1"/>
  <c r="X78" i="1"/>
  <c r="Y78" i="1"/>
  <c r="Z78" i="1"/>
  <c r="AA78" i="1"/>
  <c r="D79" i="1"/>
  <c r="F79" i="1"/>
  <c r="E79" i="1" s="1"/>
  <c r="V79" i="1"/>
  <c r="W79" i="1"/>
  <c r="X79" i="1"/>
  <c r="Y79" i="1"/>
  <c r="Z79" i="1"/>
  <c r="AA79" i="1"/>
  <c r="D81" i="1"/>
  <c r="F81" i="1"/>
  <c r="E81" i="1" s="1"/>
  <c r="V81" i="1"/>
  <c r="W81" i="1"/>
  <c r="X81" i="1"/>
  <c r="Y81" i="1"/>
  <c r="Z81" i="1"/>
  <c r="AA81" i="1"/>
  <c r="D80" i="1"/>
  <c r="F80" i="1"/>
  <c r="E80" i="1" s="1"/>
  <c r="V80" i="1"/>
  <c r="W80" i="1"/>
  <c r="X80" i="1"/>
  <c r="Y80" i="1"/>
  <c r="Z80" i="1"/>
  <c r="AA80" i="1"/>
  <c r="D82" i="1"/>
  <c r="F82" i="1"/>
  <c r="E82" i="1" s="1"/>
  <c r="V82" i="1"/>
  <c r="W82" i="1"/>
  <c r="X82" i="1"/>
  <c r="Y82" i="1"/>
  <c r="Z82" i="1"/>
  <c r="AA82" i="1"/>
  <c r="D83" i="1"/>
  <c r="F83" i="1"/>
  <c r="E83" i="1" s="1"/>
  <c r="V83" i="1"/>
  <c r="W83" i="1"/>
  <c r="X83" i="1"/>
  <c r="Y83" i="1"/>
  <c r="Z83" i="1"/>
  <c r="AA83" i="1"/>
  <c r="D85" i="1"/>
  <c r="F85" i="1"/>
  <c r="E85" i="1" s="1"/>
  <c r="V85" i="1"/>
  <c r="W85" i="1"/>
  <c r="X85" i="1"/>
  <c r="Y85" i="1"/>
  <c r="Z85" i="1"/>
  <c r="AA85" i="1"/>
  <c r="D84" i="1"/>
  <c r="F84" i="1"/>
  <c r="E84" i="1" s="1"/>
  <c r="V84" i="1"/>
  <c r="W84" i="1"/>
  <c r="X84" i="1"/>
  <c r="Y84" i="1"/>
  <c r="Z84" i="1"/>
  <c r="AA84" i="1"/>
  <c r="D86" i="1"/>
  <c r="F86" i="1"/>
  <c r="E86" i="1" s="1"/>
  <c r="V86" i="1"/>
  <c r="W86" i="1"/>
  <c r="X86" i="1"/>
  <c r="Y86" i="1"/>
  <c r="Z86" i="1"/>
  <c r="AA86" i="1"/>
  <c r="D87" i="1"/>
  <c r="F87" i="1"/>
  <c r="E87" i="1" s="1"/>
  <c r="V87" i="1"/>
  <c r="W87" i="1"/>
  <c r="X87" i="1"/>
  <c r="Y87" i="1"/>
  <c r="Z87" i="1"/>
  <c r="AA87" i="1"/>
  <c r="D91" i="1"/>
  <c r="F91" i="1"/>
  <c r="E91" i="1" s="1"/>
  <c r="V91" i="1"/>
  <c r="W91" i="1"/>
  <c r="X91" i="1"/>
  <c r="Y91" i="1"/>
  <c r="Z91" i="1"/>
  <c r="AA91" i="1"/>
  <c r="D88" i="1"/>
  <c r="F88" i="1"/>
  <c r="E88" i="1" s="1"/>
  <c r="V88" i="1"/>
  <c r="W88" i="1"/>
  <c r="X88" i="1"/>
  <c r="Y88" i="1"/>
  <c r="Z88" i="1"/>
  <c r="AA88" i="1"/>
  <c r="D108" i="1"/>
  <c r="F108" i="1"/>
  <c r="E108" i="1" s="1"/>
  <c r="V108" i="1"/>
  <c r="W108" i="1"/>
  <c r="X108" i="1"/>
  <c r="Y108" i="1"/>
  <c r="Z108" i="1"/>
  <c r="AA108" i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5" i="1"/>
  <c r="E15" i="1" s="1"/>
  <c r="F13" i="1"/>
  <c r="E13" i="1" s="1"/>
  <c r="F14" i="1"/>
  <c r="E14" i="1" s="1"/>
  <c r="F16" i="1"/>
  <c r="E16" i="1" s="1"/>
  <c r="F17" i="1"/>
  <c r="E17" i="1" s="1"/>
  <c r="F18" i="1"/>
  <c r="E18" i="1" s="1"/>
  <c r="F21" i="1"/>
  <c r="E21" i="1" s="1"/>
  <c r="F19" i="1"/>
  <c r="E19" i="1" s="1"/>
  <c r="F20" i="1"/>
  <c r="E20" i="1" s="1"/>
  <c r="F22" i="1"/>
  <c r="E22" i="1" s="1"/>
  <c r="F25" i="1"/>
  <c r="E25" i="1" s="1"/>
  <c r="F29" i="1"/>
  <c r="E29" i="1" s="1"/>
  <c r="F24" i="1"/>
  <c r="E24" i="1" s="1"/>
  <c r="F32" i="1"/>
  <c r="E32" i="1" s="1"/>
  <c r="F23" i="1"/>
  <c r="E23" i="1" s="1"/>
  <c r="F26" i="1"/>
  <c r="E26" i="1" s="1"/>
  <c r="F46" i="1"/>
  <c r="E46" i="1" s="1"/>
  <c r="F28" i="1"/>
  <c r="E28" i="1" s="1"/>
  <c r="F49" i="1"/>
  <c r="E49" i="1" s="1"/>
  <c r="F50" i="1"/>
  <c r="E50" i="1" s="1"/>
  <c r="F33" i="1"/>
  <c r="E33" i="1" s="1"/>
  <c r="F52" i="1"/>
  <c r="E52" i="1" s="1"/>
  <c r="F51" i="1"/>
  <c r="E51" i="1" s="1"/>
  <c r="F27" i="1"/>
  <c r="E27" i="1" s="1"/>
  <c r="F36" i="1"/>
  <c r="E36" i="1" s="1"/>
  <c r="F30" i="1"/>
  <c r="E30" i="1" s="1"/>
  <c r="F48" i="1"/>
  <c r="E48" i="1" s="1"/>
  <c r="F47" i="1"/>
  <c r="E47" i="1" s="1"/>
  <c r="F35" i="1"/>
  <c r="E35" i="1" s="1"/>
  <c r="F34" i="1"/>
  <c r="E34" i="1" s="1"/>
  <c r="F37" i="1"/>
  <c r="E37" i="1" s="1"/>
  <c r="F53" i="1"/>
  <c r="E53" i="1" s="1"/>
  <c r="F38" i="1"/>
  <c r="E38" i="1" s="1"/>
  <c r="F54" i="1"/>
  <c r="E54" i="1" s="1"/>
  <c r="F40" i="1"/>
  <c r="E40" i="1" s="1"/>
  <c r="F55" i="1"/>
  <c r="E55" i="1" s="1"/>
  <c r="F39" i="1"/>
  <c r="E39" i="1" s="1"/>
  <c r="F31" i="1"/>
  <c r="E31" i="1" s="1"/>
  <c r="F41" i="1"/>
  <c r="E41" i="1" s="1"/>
  <c r="F56" i="1"/>
  <c r="E56" i="1" s="1"/>
  <c r="F42" i="1"/>
  <c r="E42" i="1" s="1"/>
  <c r="F59" i="1"/>
  <c r="E59" i="1" s="1"/>
  <c r="F60" i="1"/>
  <c r="E60" i="1" s="1"/>
  <c r="F57" i="1"/>
  <c r="E57" i="1" s="1"/>
  <c r="F43" i="1"/>
  <c r="E43" i="1" s="1"/>
  <c r="F58" i="1"/>
  <c r="E58" i="1" s="1"/>
  <c r="F63" i="1"/>
  <c r="E63" i="1" s="1"/>
  <c r="F66" i="1"/>
  <c r="F61" i="1"/>
  <c r="E61" i="1" s="1"/>
  <c r="F62" i="1"/>
  <c r="E62" i="1" s="1"/>
  <c r="F70" i="1"/>
  <c r="E70" i="1" s="1"/>
  <c r="F67" i="1"/>
  <c r="E67" i="1" s="1"/>
  <c r="F44" i="1"/>
  <c r="E44" i="1" s="1"/>
  <c r="F64" i="1"/>
  <c r="E64" i="1" s="1"/>
  <c r="F65" i="1"/>
  <c r="E65" i="1" s="1"/>
  <c r="F45" i="1"/>
  <c r="E45" i="1" s="1"/>
  <c r="F73" i="1"/>
  <c r="E73" i="1" s="1"/>
  <c r="F68" i="1"/>
  <c r="E68" i="1" s="1"/>
  <c r="F69" i="1"/>
  <c r="E69" i="1" s="1"/>
  <c r="F75" i="1"/>
  <c r="E75" i="1" s="1"/>
  <c r="F76" i="1"/>
  <c r="E76" i="1" s="1"/>
  <c r="F71" i="1"/>
  <c r="E71" i="1" s="1"/>
  <c r="F77" i="1"/>
  <c r="E77" i="1" s="1"/>
  <c r="F4" i="1"/>
  <c r="E4" i="1" s="1"/>
  <c r="AA77" i="1"/>
  <c r="Z77" i="1"/>
  <c r="Y77" i="1"/>
  <c r="X77" i="1"/>
  <c r="W77" i="1"/>
  <c r="V77" i="1"/>
  <c r="D77" i="1"/>
  <c r="A77" i="1"/>
  <c r="AA71" i="1"/>
  <c r="Z71" i="1"/>
  <c r="Y71" i="1"/>
  <c r="X71" i="1"/>
  <c r="W71" i="1"/>
  <c r="V71" i="1"/>
  <c r="D71" i="1"/>
  <c r="A71" i="1"/>
  <c r="AA76" i="1"/>
  <c r="Z76" i="1"/>
  <c r="Y76" i="1"/>
  <c r="X76" i="1"/>
  <c r="W76" i="1"/>
  <c r="V76" i="1"/>
  <c r="D76" i="1"/>
  <c r="A76" i="1"/>
  <c r="AA75" i="1"/>
  <c r="Z75" i="1"/>
  <c r="Y75" i="1"/>
  <c r="X75" i="1"/>
  <c r="W75" i="1"/>
  <c r="V75" i="1"/>
  <c r="D75" i="1"/>
  <c r="A75" i="1"/>
  <c r="AA69" i="1"/>
  <c r="Z69" i="1"/>
  <c r="Y69" i="1"/>
  <c r="X69" i="1"/>
  <c r="W69" i="1"/>
  <c r="V69" i="1"/>
  <c r="D69" i="1"/>
  <c r="A69" i="1"/>
  <c r="AA68" i="1"/>
  <c r="Z68" i="1"/>
  <c r="Y68" i="1"/>
  <c r="X68" i="1"/>
  <c r="W68" i="1"/>
  <c r="V68" i="1"/>
  <c r="D68" i="1"/>
  <c r="A68" i="1"/>
  <c r="AA73" i="1"/>
  <c r="Z73" i="1"/>
  <c r="Y73" i="1"/>
  <c r="X73" i="1"/>
  <c r="W73" i="1"/>
  <c r="V73" i="1"/>
  <c r="D73" i="1"/>
  <c r="A73" i="1"/>
  <c r="AA45" i="1"/>
  <c r="Z45" i="1"/>
  <c r="Y45" i="1"/>
  <c r="X45" i="1"/>
  <c r="W45" i="1"/>
  <c r="V45" i="1"/>
  <c r="D45" i="1"/>
  <c r="A45" i="1"/>
  <c r="AA65" i="1"/>
  <c r="Z65" i="1"/>
  <c r="Y65" i="1"/>
  <c r="X65" i="1"/>
  <c r="W65" i="1"/>
  <c r="V65" i="1"/>
  <c r="D65" i="1"/>
  <c r="A65" i="1"/>
  <c r="AA64" i="1"/>
  <c r="Z64" i="1"/>
  <c r="Y64" i="1"/>
  <c r="X64" i="1"/>
  <c r="W64" i="1"/>
  <c r="V64" i="1"/>
  <c r="D64" i="1"/>
  <c r="A64" i="1"/>
  <c r="AA44" i="1"/>
  <c r="Z44" i="1"/>
  <c r="Y44" i="1"/>
  <c r="X44" i="1"/>
  <c r="W44" i="1"/>
  <c r="V44" i="1"/>
  <c r="D44" i="1"/>
  <c r="A44" i="1"/>
  <c r="AA67" i="1"/>
  <c r="Z67" i="1"/>
  <c r="Y67" i="1"/>
  <c r="X67" i="1"/>
  <c r="W67" i="1"/>
  <c r="V67" i="1"/>
  <c r="D67" i="1"/>
  <c r="A67" i="1"/>
  <c r="AA70" i="1"/>
  <c r="Z70" i="1"/>
  <c r="Y70" i="1"/>
  <c r="X70" i="1"/>
  <c r="W70" i="1"/>
  <c r="V70" i="1"/>
  <c r="D70" i="1"/>
  <c r="A70" i="1"/>
  <c r="AA62" i="1"/>
  <c r="Z62" i="1"/>
  <c r="Y62" i="1"/>
  <c r="X62" i="1"/>
  <c r="W62" i="1"/>
  <c r="V62" i="1"/>
  <c r="D62" i="1"/>
  <c r="A62" i="1"/>
  <c r="AA61" i="1"/>
  <c r="Z61" i="1"/>
  <c r="Y61" i="1"/>
  <c r="X61" i="1"/>
  <c r="W61" i="1"/>
  <c r="V61" i="1"/>
  <c r="D61" i="1"/>
  <c r="A61" i="1"/>
  <c r="AA66" i="1"/>
  <c r="Z66" i="1"/>
  <c r="Y66" i="1"/>
  <c r="X66" i="1"/>
  <c r="W66" i="1"/>
  <c r="V66" i="1"/>
  <c r="E66" i="1"/>
  <c r="D66" i="1"/>
  <c r="A66" i="1"/>
  <c r="AA63" i="1"/>
  <c r="Z63" i="1"/>
  <c r="Y63" i="1"/>
  <c r="X63" i="1"/>
  <c r="W63" i="1"/>
  <c r="V63" i="1"/>
  <c r="D63" i="1"/>
  <c r="A63" i="1"/>
  <c r="AA58" i="1"/>
  <c r="Z58" i="1"/>
  <c r="Y58" i="1"/>
  <c r="X58" i="1"/>
  <c r="W58" i="1"/>
  <c r="V58" i="1"/>
  <c r="D58" i="1"/>
  <c r="A58" i="1"/>
  <c r="AA43" i="1"/>
  <c r="Z43" i="1"/>
  <c r="Y43" i="1"/>
  <c r="X43" i="1"/>
  <c r="W43" i="1"/>
  <c r="V43" i="1"/>
  <c r="D43" i="1"/>
  <c r="A43" i="1"/>
  <c r="AA57" i="1"/>
  <c r="Z57" i="1"/>
  <c r="Y57" i="1"/>
  <c r="X57" i="1"/>
  <c r="W57" i="1"/>
  <c r="V57" i="1"/>
  <c r="D57" i="1"/>
  <c r="A57" i="1"/>
  <c r="AA60" i="1"/>
  <c r="Z60" i="1"/>
  <c r="Y60" i="1"/>
  <c r="X60" i="1"/>
  <c r="W60" i="1"/>
  <c r="V60" i="1"/>
  <c r="D60" i="1"/>
  <c r="A60" i="1"/>
  <c r="AA59" i="1"/>
  <c r="Z59" i="1"/>
  <c r="Y59" i="1"/>
  <c r="X59" i="1"/>
  <c r="W59" i="1"/>
  <c r="V59" i="1"/>
  <c r="D59" i="1"/>
  <c r="A59" i="1"/>
  <c r="AA42" i="1"/>
  <c r="Z42" i="1"/>
  <c r="Y42" i="1"/>
  <c r="X42" i="1"/>
  <c r="W42" i="1"/>
  <c r="V42" i="1"/>
  <c r="D42" i="1"/>
  <c r="A42" i="1"/>
  <c r="AA56" i="1"/>
  <c r="Z56" i="1"/>
  <c r="Y56" i="1"/>
  <c r="X56" i="1"/>
  <c r="W56" i="1"/>
  <c r="V56" i="1"/>
  <c r="D56" i="1"/>
  <c r="A56" i="1"/>
  <c r="AA41" i="1"/>
  <c r="Z41" i="1"/>
  <c r="Y41" i="1"/>
  <c r="X41" i="1"/>
  <c r="W41" i="1"/>
  <c r="V41" i="1"/>
  <c r="D41" i="1"/>
  <c r="A41" i="1"/>
  <c r="AA31" i="1"/>
  <c r="Z31" i="1"/>
  <c r="Y31" i="1"/>
  <c r="X31" i="1"/>
  <c r="W31" i="1"/>
  <c r="V31" i="1"/>
  <c r="D31" i="1"/>
  <c r="A31" i="1"/>
  <c r="AA39" i="1"/>
  <c r="Z39" i="1"/>
  <c r="Y39" i="1"/>
  <c r="X39" i="1"/>
  <c r="W39" i="1"/>
  <c r="V39" i="1"/>
  <c r="D39" i="1"/>
  <c r="A39" i="1"/>
  <c r="AA55" i="1"/>
  <c r="Z55" i="1"/>
  <c r="Y55" i="1"/>
  <c r="X55" i="1"/>
  <c r="W55" i="1"/>
  <c r="V55" i="1"/>
  <c r="D55" i="1"/>
  <c r="A55" i="1"/>
  <c r="AA40" i="1"/>
  <c r="Z40" i="1"/>
  <c r="Y40" i="1"/>
  <c r="X40" i="1"/>
  <c r="W40" i="1"/>
  <c r="V40" i="1"/>
  <c r="D40" i="1"/>
  <c r="A40" i="1"/>
  <c r="AA54" i="1"/>
  <c r="Z54" i="1"/>
  <c r="Y54" i="1"/>
  <c r="X54" i="1"/>
  <c r="W54" i="1"/>
  <c r="V54" i="1"/>
  <c r="D54" i="1"/>
  <c r="A54" i="1"/>
  <c r="AA38" i="1"/>
  <c r="Z38" i="1"/>
  <c r="Y38" i="1"/>
  <c r="X38" i="1"/>
  <c r="W38" i="1"/>
  <c r="V38" i="1"/>
  <c r="D38" i="1"/>
  <c r="A38" i="1"/>
  <c r="AA53" i="1"/>
  <c r="Z53" i="1"/>
  <c r="Y53" i="1"/>
  <c r="X53" i="1"/>
  <c r="W53" i="1"/>
  <c r="V53" i="1"/>
  <c r="D53" i="1"/>
  <c r="A53" i="1"/>
  <c r="AA37" i="1"/>
  <c r="Z37" i="1"/>
  <c r="Y37" i="1"/>
  <c r="X37" i="1"/>
  <c r="W37" i="1"/>
  <c r="V37" i="1"/>
  <c r="D37" i="1"/>
  <c r="A37" i="1"/>
  <c r="AA34" i="1"/>
  <c r="Z34" i="1"/>
  <c r="Y34" i="1"/>
  <c r="X34" i="1"/>
  <c r="W34" i="1"/>
  <c r="V34" i="1"/>
  <c r="D34" i="1"/>
  <c r="A34" i="1"/>
  <c r="AA35" i="1"/>
  <c r="Z35" i="1"/>
  <c r="Y35" i="1"/>
  <c r="X35" i="1"/>
  <c r="W35" i="1"/>
  <c r="V35" i="1"/>
  <c r="D35" i="1"/>
  <c r="A35" i="1"/>
  <c r="AA47" i="1"/>
  <c r="Z47" i="1"/>
  <c r="Y47" i="1"/>
  <c r="X47" i="1"/>
  <c r="W47" i="1"/>
  <c r="V47" i="1"/>
  <c r="D47" i="1"/>
  <c r="A47" i="1"/>
  <c r="AA48" i="1"/>
  <c r="Z48" i="1"/>
  <c r="Y48" i="1"/>
  <c r="X48" i="1"/>
  <c r="W48" i="1"/>
  <c r="V48" i="1"/>
  <c r="D48" i="1"/>
  <c r="A48" i="1"/>
  <c r="AA30" i="1"/>
  <c r="Z30" i="1"/>
  <c r="Y30" i="1"/>
  <c r="X30" i="1"/>
  <c r="W30" i="1"/>
  <c r="V30" i="1"/>
  <c r="D30" i="1"/>
  <c r="A30" i="1"/>
  <c r="AA36" i="1"/>
  <c r="Z36" i="1"/>
  <c r="Y36" i="1"/>
  <c r="X36" i="1"/>
  <c r="W36" i="1"/>
  <c r="V36" i="1"/>
  <c r="D36" i="1"/>
  <c r="A36" i="1"/>
  <c r="AA27" i="1"/>
  <c r="Z27" i="1"/>
  <c r="Y27" i="1"/>
  <c r="X27" i="1"/>
  <c r="W27" i="1"/>
  <c r="V27" i="1"/>
  <c r="D27" i="1"/>
  <c r="A27" i="1"/>
  <c r="AA51" i="1"/>
  <c r="Z51" i="1"/>
  <c r="Y51" i="1"/>
  <c r="X51" i="1"/>
  <c r="W51" i="1"/>
  <c r="V51" i="1"/>
  <c r="D51" i="1"/>
  <c r="A51" i="1"/>
  <c r="AA52" i="1"/>
  <c r="Z52" i="1"/>
  <c r="Y52" i="1"/>
  <c r="X52" i="1"/>
  <c r="W52" i="1"/>
  <c r="V52" i="1"/>
  <c r="D52" i="1"/>
  <c r="A52" i="1"/>
  <c r="AA33" i="1"/>
  <c r="Z33" i="1"/>
  <c r="Y33" i="1"/>
  <c r="X33" i="1"/>
  <c r="W33" i="1"/>
  <c r="V33" i="1"/>
  <c r="D33" i="1"/>
  <c r="A33" i="1"/>
  <c r="AA50" i="1"/>
  <c r="Z50" i="1"/>
  <c r="Y50" i="1"/>
  <c r="X50" i="1"/>
  <c r="W50" i="1"/>
  <c r="V50" i="1"/>
  <c r="D50" i="1"/>
  <c r="A50" i="1"/>
  <c r="AA49" i="1"/>
  <c r="Z49" i="1"/>
  <c r="Y49" i="1"/>
  <c r="X49" i="1"/>
  <c r="W49" i="1"/>
  <c r="V49" i="1"/>
  <c r="D49" i="1"/>
  <c r="A49" i="1"/>
  <c r="AA28" i="1"/>
  <c r="Z28" i="1"/>
  <c r="Y28" i="1"/>
  <c r="X28" i="1"/>
  <c r="W28" i="1"/>
  <c r="V28" i="1"/>
  <c r="D28" i="1"/>
  <c r="A28" i="1"/>
  <c r="AA46" i="1"/>
  <c r="Z46" i="1"/>
  <c r="Y46" i="1"/>
  <c r="X46" i="1"/>
  <c r="W46" i="1"/>
  <c r="V46" i="1"/>
  <c r="D46" i="1"/>
  <c r="A46" i="1"/>
  <c r="AA26" i="1"/>
  <c r="Z26" i="1"/>
  <c r="Y26" i="1"/>
  <c r="X26" i="1"/>
  <c r="W26" i="1"/>
  <c r="V26" i="1"/>
  <c r="D26" i="1"/>
  <c r="A26" i="1"/>
  <c r="AA23" i="1"/>
  <c r="Z23" i="1"/>
  <c r="Y23" i="1"/>
  <c r="X23" i="1"/>
  <c r="W23" i="1"/>
  <c r="V23" i="1"/>
  <c r="D23" i="1"/>
  <c r="A23" i="1"/>
  <c r="AA32" i="1"/>
  <c r="Z32" i="1"/>
  <c r="Y32" i="1"/>
  <c r="X32" i="1"/>
  <c r="W32" i="1"/>
  <c r="V32" i="1"/>
  <c r="D32" i="1"/>
  <c r="A32" i="1"/>
  <c r="AA24" i="1"/>
  <c r="Z24" i="1"/>
  <c r="Y24" i="1"/>
  <c r="X24" i="1"/>
  <c r="W24" i="1"/>
  <c r="V24" i="1"/>
  <c r="D24" i="1"/>
  <c r="A24" i="1"/>
  <c r="AA29" i="1"/>
  <c r="Z29" i="1"/>
  <c r="Y29" i="1"/>
  <c r="X29" i="1"/>
  <c r="W29" i="1"/>
  <c r="V29" i="1"/>
  <c r="D29" i="1"/>
  <c r="A29" i="1"/>
  <c r="AA25" i="1"/>
  <c r="Z25" i="1"/>
  <c r="Y25" i="1"/>
  <c r="X25" i="1"/>
  <c r="W25" i="1"/>
  <c r="V25" i="1"/>
  <c r="D25" i="1"/>
  <c r="A25" i="1"/>
  <c r="AA22" i="1"/>
  <c r="Z22" i="1"/>
  <c r="Y22" i="1"/>
  <c r="X22" i="1"/>
  <c r="W22" i="1"/>
  <c r="V22" i="1"/>
  <c r="D22" i="1"/>
  <c r="A22" i="1"/>
  <c r="AA20" i="1"/>
  <c r="Z20" i="1"/>
  <c r="Y20" i="1"/>
  <c r="X20" i="1"/>
  <c r="W20" i="1"/>
  <c r="V20" i="1"/>
  <c r="D20" i="1"/>
  <c r="A20" i="1"/>
  <c r="AA19" i="1"/>
  <c r="Z19" i="1"/>
  <c r="Y19" i="1"/>
  <c r="X19" i="1"/>
  <c r="W19" i="1"/>
  <c r="V19" i="1"/>
  <c r="D19" i="1"/>
  <c r="A19" i="1"/>
  <c r="AA21" i="1"/>
  <c r="Z21" i="1"/>
  <c r="Y21" i="1"/>
  <c r="X21" i="1"/>
  <c r="W21" i="1"/>
  <c r="V21" i="1"/>
  <c r="D21" i="1"/>
  <c r="A21" i="1"/>
  <c r="AA18" i="1"/>
  <c r="Z18" i="1"/>
  <c r="Y18" i="1"/>
  <c r="X18" i="1"/>
  <c r="W18" i="1"/>
  <c r="V18" i="1"/>
  <c r="D18" i="1"/>
  <c r="A18" i="1"/>
  <c r="AA17" i="1"/>
  <c r="Z17" i="1"/>
  <c r="Y17" i="1"/>
  <c r="X17" i="1"/>
  <c r="W17" i="1"/>
  <c r="V17" i="1"/>
  <c r="D17" i="1"/>
  <c r="A17" i="1"/>
  <c r="AA16" i="1"/>
  <c r="Z16" i="1"/>
  <c r="Y16" i="1"/>
  <c r="X16" i="1"/>
  <c r="W16" i="1"/>
  <c r="V16" i="1"/>
  <c r="D16" i="1"/>
  <c r="A16" i="1"/>
  <c r="AA14" i="1"/>
  <c r="Z14" i="1"/>
  <c r="Y14" i="1"/>
  <c r="X14" i="1"/>
  <c r="W14" i="1"/>
  <c r="V14" i="1"/>
  <c r="D14" i="1"/>
  <c r="A14" i="1"/>
  <c r="AA13" i="1"/>
  <c r="Z13" i="1"/>
  <c r="Y13" i="1"/>
  <c r="X13" i="1"/>
  <c r="W13" i="1"/>
  <c r="V13" i="1"/>
  <c r="D13" i="1"/>
  <c r="A13" i="1"/>
  <c r="AA15" i="1"/>
  <c r="Z15" i="1"/>
  <c r="Y15" i="1"/>
  <c r="X15" i="1"/>
  <c r="W15" i="1"/>
  <c r="V15" i="1"/>
  <c r="D15" i="1"/>
  <c r="A15" i="1"/>
  <c r="AA12" i="1"/>
  <c r="Z12" i="1"/>
  <c r="Y12" i="1"/>
  <c r="X12" i="1"/>
  <c r="W12" i="1"/>
  <c r="V12" i="1"/>
  <c r="D12" i="1"/>
  <c r="A12" i="1"/>
  <c r="AA11" i="1"/>
  <c r="Z11" i="1"/>
  <c r="Y11" i="1"/>
  <c r="X11" i="1"/>
  <c r="W11" i="1"/>
  <c r="V11" i="1"/>
  <c r="D11" i="1"/>
  <c r="A11" i="1"/>
  <c r="AA10" i="1"/>
  <c r="Z10" i="1"/>
  <c r="Y10" i="1"/>
  <c r="X10" i="1"/>
  <c r="W10" i="1"/>
  <c r="V10" i="1"/>
  <c r="D10" i="1"/>
  <c r="A10" i="1"/>
  <c r="AA9" i="1"/>
  <c r="Z9" i="1"/>
  <c r="Y9" i="1"/>
  <c r="X9" i="1"/>
  <c r="W9" i="1"/>
  <c r="V9" i="1"/>
  <c r="D9" i="1"/>
  <c r="A9" i="1"/>
  <c r="AA8" i="1"/>
  <c r="Z8" i="1"/>
  <c r="Y8" i="1"/>
  <c r="X8" i="1"/>
  <c r="W8" i="1"/>
  <c r="V8" i="1"/>
  <c r="D8" i="1"/>
  <c r="A8" i="1"/>
  <c r="AA7" i="1"/>
  <c r="Z7" i="1"/>
  <c r="Y7" i="1"/>
  <c r="X7" i="1"/>
  <c r="W7" i="1"/>
  <c r="V7" i="1"/>
  <c r="D7" i="1"/>
  <c r="A7" i="1"/>
  <c r="AA6" i="1"/>
  <c r="Z6" i="1"/>
  <c r="Y6" i="1"/>
  <c r="X6" i="1"/>
  <c r="W6" i="1"/>
  <c r="V6" i="1"/>
  <c r="D6" i="1"/>
  <c r="A6" i="1"/>
  <c r="AA5" i="1"/>
  <c r="Z5" i="1"/>
  <c r="Y5" i="1"/>
  <c r="X5" i="1"/>
  <c r="W5" i="1"/>
  <c r="V5" i="1"/>
  <c r="D5" i="1"/>
  <c r="A5" i="1"/>
  <c r="AA4" i="1"/>
  <c r="Z4" i="1"/>
  <c r="Y4" i="1"/>
  <c r="X4" i="1"/>
  <c r="W4" i="1"/>
  <c r="V4" i="1"/>
  <c r="D4" i="1"/>
  <c r="A4" i="1"/>
  <c r="G109" i="2" l="1"/>
</calcChain>
</file>

<file path=xl/sharedStrings.xml><?xml version="1.0" encoding="utf-8"?>
<sst xmlns="http://schemas.openxmlformats.org/spreadsheetml/2006/main" count="4463" uniqueCount="1658">
  <si>
    <t>SEED</t>
  </si>
  <si>
    <t>ID</t>
  </si>
  <si>
    <t>SCHOOL</t>
  </si>
  <si>
    <t>TOTAL</t>
  </si>
  <si>
    <t>Team or Individuals</t>
  </si>
  <si>
    <t>Number of Wrestlers</t>
  </si>
  <si>
    <t>100 Weight Class</t>
  </si>
  <si>
    <t>105 Weight Class</t>
  </si>
  <si>
    <t>110 Weight Class</t>
  </si>
  <si>
    <t>115 Weight Class</t>
  </si>
  <si>
    <t>120 Weight Class</t>
  </si>
  <si>
    <t>125 Weight Class</t>
  </si>
  <si>
    <t>130 Weight Class</t>
  </si>
  <si>
    <t>135 Weight Class</t>
  </si>
  <si>
    <t>140 Weight Class</t>
  </si>
  <si>
    <t>145 Weight Class</t>
  </si>
  <si>
    <t>155 Weight Class</t>
  </si>
  <si>
    <t>170 Weight Class</t>
  </si>
  <si>
    <t>190 Weight Class</t>
  </si>
  <si>
    <t>235 Weight Class</t>
  </si>
  <si>
    <t xml:space="preserve">Count of 10 point wrestlers </t>
  </si>
  <si>
    <t xml:space="preserve">Count of 8 point wrestlers </t>
  </si>
  <si>
    <t xml:space="preserve">Count of 7 point wrestlers </t>
  </si>
  <si>
    <t xml:space="preserve">Count of 6 point wrestlers </t>
  </si>
  <si>
    <t xml:space="preserve">Count of 4 point wrestlers </t>
  </si>
  <si>
    <t xml:space="preserve">Count of 3 point wrestlers </t>
  </si>
  <si>
    <t>2026 OHSAA Girls Wrestling Seeding Results - Southwest District</t>
  </si>
  <si>
    <t>HARRISON</t>
  </si>
  <si>
    <t>LEBANON</t>
  </si>
  <si>
    <t>EATON</t>
  </si>
  <si>
    <t>CLAYTON NORTHMONT</t>
  </si>
  <si>
    <t>CIN. OAK HILLS</t>
  </si>
  <si>
    <t>LIBERTY TWP. LAKOTA EAST</t>
  </si>
  <si>
    <t>WEST CHESTER LAKOTA WEST</t>
  </si>
  <si>
    <t>CENTERVILLE</t>
  </si>
  <si>
    <t>WILMINGTON</t>
  </si>
  <si>
    <t>LEWISTOWN INDIAN LAKE</t>
  </si>
  <si>
    <t>MASON</t>
  </si>
  <si>
    <t>NEW RICHMOND</t>
  </si>
  <si>
    <t>BELLEFONTAINE BENJAMIN LOGAN</t>
  </si>
  <si>
    <t>FAIRFIELD</t>
  </si>
  <si>
    <t>CIN. PRINCETON</t>
  </si>
  <si>
    <t>FAIRBORN</t>
  </si>
  <si>
    <t>KETTERING FAIRMONT</t>
  </si>
  <si>
    <t>MIDDLETOWN</t>
  </si>
  <si>
    <t>MORROW LITTLE MIAMI</t>
  </si>
  <si>
    <t>CIN. WALNUT HILLS</t>
  </si>
  <si>
    <t>CLEVES TAYLOR</t>
  </si>
  <si>
    <t>DAY. CHAMINADE JULIENNE</t>
  </si>
  <si>
    <t>BETHEL-TATE</t>
  </si>
  <si>
    <t>HAMILTON ROSS</t>
  </si>
  <si>
    <t>CIN. NORTHWEST</t>
  </si>
  <si>
    <t>RIVERSIDE STEBBINS</t>
  </si>
  <si>
    <t>BATAVIA CLERMONT NORTHEASTERN</t>
  </si>
  <si>
    <t>BELLEFONTAINE</t>
  </si>
  <si>
    <t>LOVELAND</t>
  </si>
  <si>
    <t>MOUNT ORAB WESTERN BROWN</t>
  </si>
  <si>
    <t>SPRINGFIELD NORTHWESTERN</t>
  </si>
  <si>
    <t>CARLISLE</t>
  </si>
  <si>
    <t>CASSTOWN MIAMI EAST</t>
  </si>
  <si>
    <t>SPRINGFIELD SHAWNEE</t>
  </si>
  <si>
    <t>JAMESTOWN GREENEVIEW</t>
  </si>
  <si>
    <t>MIAMISBURG</t>
  </si>
  <si>
    <t>MILFORD</t>
  </si>
  <si>
    <t>BROOKVILLE</t>
  </si>
  <si>
    <t>CIN. SYCAMORE</t>
  </si>
  <si>
    <t>HAMILTON</t>
  </si>
  <si>
    <t>MONROE</t>
  </si>
  <si>
    <t>CIN. WINTON WOODS</t>
  </si>
  <si>
    <t>HAMILTON BADIN</t>
  </si>
  <si>
    <t>S. CHARLESTON SOUTHEASTERN LOCAL</t>
  </si>
  <si>
    <t>BEAVERCREEK</t>
  </si>
  <si>
    <t>CINCINNATI WEST CLERMONT</t>
  </si>
  <si>
    <t>WEST LIBERTY-SALEM</t>
  </si>
  <si>
    <t>NEW PARIS NATIONAL TRAIL</t>
  </si>
  <si>
    <t>CIN. ANDERSON</t>
  </si>
  <si>
    <t>DAYTON ARCHBISHOP CARROLL</t>
  </si>
  <si>
    <t>URBANA</t>
  </si>
  <si>
    <t>CIN. COLERAIN</t>
  </si>
  <si>
    <t>CIN. INDIAN HILL</t>
  </si>
  <si>
    <t>OXFORD TALAWANDA</t>
  </si>
  <si>
    <t>TRENTON EDGEWOOD</t>
  </si>
  <si>
    <t>CIN. ARCHBISHOP MCNICHOLAS</t>
  </si>
  <si>
    <t>NORWOOD</t>
  </si>
  <si>
    <t>XENIA</t>
  </si>
  <si>
    <t>CAMDEN PREBLE SHAWNEE</t>
  </si>
  <si>
    <t>CIN. HUGHES</t>
  </si>
  <si>
    <t>CIN. NORTH COLLEGE HILL</t>
  </si>
  <si>
    <t>CIN. SHRODER</t>
  </si>
  <si>
    <t>KETTERING ARCHBISHOP ALTER</t>
  </si>
  <si>
    <t>SPRINGFIELD GREENON</t>
  </si>
  <si>
    <t>WILLIAMSBURG</t>
  </si>
  <si>
    <t>CIN. FINNEYTOWN</t>
  </si>
  <si>
    <t>HAMILTON NEW MIAMI</t>
  </si>
  <si>
    <t>NEW CARLISLE TECUMSEH</t>
  </si>
  <si>
    <t>PIQUA</t>
  </si>
  <si>
    <t>TIPP CITY BETHEL</t>
  </si>
  <si>
    <t>BLANCHESTER</t>
  </si>
  <si>
    <t>DAY. DUNBAR</t>
  </si>
  <si>
    <t>DAY. STIVERS SCHOOL FOR THE ARTS</t>
  </si>
  <si>
    <t>GERMANTOWN VALLEY VIEW</t>
  </si>
  <si>
    <t>GREENVILLE</t>
  </si>
  <si>
    <t>SPRINGFIELD</t>
  </si>
  <si>
    <t>BELLBROOK</t>
  </si>
  <si>
    <t>HUBER HTS. WAYNE</t>
  </si>
  <si>
    <t>NEW LEBANON DIXIE</t>
  </si>
  <si>
    <t>CLARKSVILLE CLINTON-MASSIE</t>
  </si>
  <si>
    <t>COVINGTON</t>
  </si>
  <si>
    <t>WEST MILTON MILTON-UNION</t>
  </si>
  <si>
    <t>BATAVIA</t>
  </si>
  <si>
    <t>CIN. WESTERN HILLS</t>
  </si>
  <si>
    <t>LEWISBURG TRI-COUNTY NORTH</t>
  </si>
  <si>
    <t>NORTH LEWISBURG TRIAD</t>
  </si>
  <si>
    <t>READING</t>
  </si>
  <si>
    <t>SIDNEY</t>
  </si>
  <si>
    <t>SPRINGBORO</t>
  </si>
  <si>
    <t>CIN. COUNTRY DAY</t>
  </si>
  <si>
    <t>DAY. DAVID H PONITZ</t>
  </si>
  <si>
    <t>MIDDLETOWN MADISON</t>
  </si>
  <si>
    <t>SABINA EAST CLINTON</t>
  </si>
  <si>
    <t>TROTWOOD-MADISON</t>
  </si>
  <si>
    <t>VANDALIA BUTLER</t>
  </si>
  <si>
    <t>WEST CARROLLTON</t>
  </si>
  <si>
    <t>CIN. PURCELL MARIAN</t>
  </si>
  <si>
    <t>CIN. WOODWARD</t>
  </si>
  <si>
    <t>DAY. MEADOWDALE</t>
  </si>
  <si>
    <t>DAY. OAKWOOD</t>
  </si>
  <si>
    <t>FRANKLIN BISHOP FENWICK</t>
  </si>
  <si>
    <t>KINGS MILLS KINGS</t>
  </si>
  <si>
    <t>ST. BERNARD-ELMWOOD PLACE</t>
  </si>
  <si>
    <t>WAYNESFIELD-GOSHEN</t>
  </si>
  <si>
    <t>Code</t>
  </si>
  <si>
    <t>Dis</t>
  </si>
  <si>
    <t>hyTek</t>
  </si>
  <si>
    <t>directory Name</t>
  </si>
  <si>
    <t>Official Name</t>
  </si>
  <si>
    <t>City</t>
  </si>
  <si>
    <t>NW</t>
  </si>
  <si>
    <t>Ada</t>
  </si>
  <si>
    <t>SE</t>
  </si>
  <si>
    <t>Adena</t>
  </si>
  <si>
    <t>Frankfort Adena</t>
  </si>
  <si>
    <t>Frankfort</t>
  </si>
  <si>
    <t>C</t>
  </si>
  <si>
    <t>Africentric</t>
  </si>
  <si>
    <t>Africentric Early College</t>
  </si>
  <si>
    <t>Columbus Africentric Early College</t>
  </si>
  <si>
    <t>Columbus</t>
  </si>
  <si>
    <t>SW</t>
  </si>
  <si>
    <t>Aiken</t>
  </si>
  <si>
    <t>Cincinnati Aiken</t>
  </si>
  <si>
    <t>Cincinnati</t>
  </si>
  <si>
    <t>Alexander</t>
  </si>
  <si>
    <t>Albany Alexander</t>
  </si>
  <si>
    <t>Albany</t>
  </si>
  <si>
    <t>Allen East</t>
  </si>
  <si>
    <t>Harrod Allen East</t>
  </si>
  <si>
    <t>Lafayette</t>
  </si>
  <si>
    <t>NE</t>
  </si>
  <si>
    <t>Alliance</t>
  </si>
  <si>
    <t>Amanda-Clearcreek</t>
  </si>
  <si>
    <t>Amanda</t>
  </si>
  <si>
    <t>Anderson</t>
  </si>
  <si>
    <t>Cincinnati Anderson</t>
  </si>
  <si>
    <t>Anna</t>
  </si>
  <si>
    <t>Anthony Wayne</t>
  </si>
  <si>
    <t>Whitehouse Anthony Wayne</t>
  </si>
  <si>
    <t>Whitehouse</t>
  </si>
  <si>
    <t>Antwerp</t>
  </si>
  <si>
    <t>Arcadia</t>
  </si>
  <si>
    <t>Arcanum</t>
  </si>
  <si>
    <t>Alter</t>
  </si>
  <si>
    <t>Archbishop Alter</t>
  </si>
  <si>
    <t>Kettering Archbishop Alter</t>
  </si>
  <si>
    <t>Kettering</t>
  </si>
  <si>
    <t>Archbold</t>
  </si>
  <si>
    <t>Ashland</t>
  </si>
  <si>
    <t>Lakeside</t>
  </si>
  <si>
    <t>Ashtabula Lakeside</t>
  </si>
  <si>
    <t>Ashtabula</t>
  </si>
  <si>
    <t>Athens</t>
  </si>
  <si>
    <t>The Plains</t>
  </si>
  <si>
    <t>Aurora</t>
  </si>
  <si>
    <t>Austintown Fitch</t>
  </si>
  <si>
    <t>Austintown-Fitch</t>
  </si>
  <si>
    <t>Austintown</t>
  </si>
  <si>
    <t>Avon</t>
  </si>
  <si>
    <t>Avon Lake</t>
  </si>
  <si>
    <t>Ayersville</t>
  </si>
  <si>
    <t>Defiance Ayersville</t>
  </si>
  <si>
    <t>Defiance</t>
  </si>
  <si>
    <t>Badin</t>
  </si>
  <si>
    <t>Hamilton Badin</t>
  </si>
  <si>
    <t>Hamilton</t>
  </si>
  <si>
    <t>Barberton</t>
  </si>
  <si>
    <t>E</t>
  </si>
  <si>
    <t>Barnesville</t>
  </si>
  <si>
    <t>Batavia</t>
  </si>
  <si>
    <t>Bath</t>
  </si>
  <si>
    <t>Lima Bath</t>
  </si>
  <si>
    <t>Lima</t>
  </si>
  <si>
    <t>Bay</t>
  </si>
  <si>
    <t>Bay Village Bay</t>
  </si>
  <si>
    <t>Bay Village</t>
  </si>
  <si>
    <t>Beachwood</t>
  </si>
  <si>
    <t>Beallsville</t>
  </si>
  <si>
    <t>Beaver</t>
  </si>
  <si>
    <t>Lisbon Beaver</t>
  </si>
  <si>
    <t>Lisbon</t>
  </si>
  <si>
    <t>Beavercreek</t>
  </si>
  <si>
    <t>Bedford</t>
  </si>
  <si>
    <t>Bellaire</t>
  </si>
  <si>
    <t>Bellbrook</t>
  </si>
  <si>
    <t>Beechcroft</t>
  </si>
  <si>
    <t>Columbus Beechcroft</t>
  </si>
  <si>
    <t>Bellefontaine</t>
  </si>
  <si>
    <t>Bellevue</t>
  </si>
  <si>
    <t>Belmont</t>
  </si>
  <si>
    <t>Dayton Belmont</t>
  </si>
  <si>
    <t>Dayton</t>
  </si>
  <si>
    <t>Belpre</t>
  </si>
  <si>
    <t>Benedictine</t>
  </si>
  <si>
    <t>Cleveland Benedictine</t>
  </si>
  <si>
    <t>Cleveland</t>
  </si>
  <si>
    <t>Ben. Logan</t>
  </si>
  <si>
    <t>Benjamin Logan</t>
  </si>
  <si>
    <t>Bellefontaine Benjamin Logan</t>
  </si>
  <si>
    <t>Berea-Midpark</t>
  </si>
  <si>
    <t>Berea</t>
  </si>
  <si>
    <t>Berkshire</t>
  </si>
  <si>
    <t>Burton Berkshire</t>
  </si>
  <si>
    <t>Burton</t>
  </si>
  <si>
    <t>Berne Union</t>
  </si>
  <si>
    <t>Sugar Grove Berne Union</t>
  </si>
  <si>
    <t>Sugar Grove</t>
  </si>
  <si>
    <t>Bethel</t>
  </si>
  <si>
    <t>Tipp City Bethel</t>
  </si>
  <si>
    <t>Tipp City</t>
  </si>
  <si>
    <t>Bethel-Tate</t>
  </si>
  <si>
    <t>Bexley</t>
  </si>
  <si>
    <t>Big Walnut</t>
  </si>
  <si>
    <t>Sunbury Big Walnut</t>
  </si>
  <si>
    <t>Sunbury</t>
  </si>
  <si>
    <t>Hartley</t>
  </si>
  <si>
    <t>Bishop Hartley</t>
  </si>
  <si>
    <t>Columbus Bishop Hartley</t>
  </si>
  <si>
    <t>Ready</t>
  </si>
  <si>
    <t>Bishop Ready</t>
  </si>
  <si>
    <t>Columbus Bishop Ready</t>
  </si>
  <si>
    <t>Rosecrans</t>
  </si>
  <si>
    <t>Bishop Rosecrans</t>
  </si>
  <si>
    <t>Zanesville Bishop Rosecrans</t>
  </si>
  <si>
    <t>Zanesville</t>
  </si>
  <si>
    <t>Watterson</t>
  </si>
  <si>
    <t>Bishop Watterson</t>
  </si>
  <si>
    <t>Columbus Bishop Watterson</t>
  </si>
  <si>
    <t>Black River</t>
  </si>
  <si>
    <t>Sullivan Black River</t>
  </si>
  <si>
    <t>Sullivan</t>
  </si>
  <si>
    <t>Blanchester</t>
  </si>
  <si>
    <t>Bloom-Carroll</t>
  </si>
  <si>
    <t>Carroll Bloom-Carroll</t>
  </si>
  <si>
    <t>Carroll</t>
  </si>
  <si>
    <t>Bluffton</t>
  </si>
  <si>
    <t>Boardman</t>
  </si>
  <si>
    <t>Youngstown Boardman</t>
  </si>
  <si>
    <t>Youngstown</t>
  </si>
  <si>
    <t>Bowling Green</t>
  </si>
  <si>
    <t>Bowsher</t>
  </si>
  <si>
    <t>Toledo Bowsher</t>
  </si>
  <si>
    <t>Toledo</t>
  </si>
  <si>
    <t>Brecksville</t>
  </si>
  <si>
    <t>Brecksville-Broadview Hts.</t>
  </si>
  <si>
    <t>Brecksville-Broadview Heights</t>
  </si>
  <si>
    <t>Broadview Heights</t>
  </si>
  <si>
    <t>Bridgeport</t>
  </si>
  <si>
    <t>Briggs</t>
  </si>
  <si>
    <t>Columbus Briggs</t>
  </si>
  <si>
    <t>Brookfield</t>
  </si>
  <si>
    <t>Brooklyn</t>
  </si>
  <si>
    <t>Brookside</t>
  </si>
  <si>
    <t>Sheffield Brookside</t>
  </si>
  <si>
    <t>Sheffield</t>
  </si>
  <si>
    <t>Brookville</t>
  </si>
  <si>
    <t>Brunswick</t>
  </si>
  <si>
    <t>Brush</t>
  </si>
  <si>
    <t>Lyndhurst Brush</t>
  </si>
  <si>
    <t>Lyndhurst</t>
  </si>
  <si>
    <t>Bryan</t>
  </si>
  <si>
    <t>Buchtel</t>
  </si>
  <si>
    <t>Akron Buchtel</t>
  </si>
  <si>
    <t>Akron</t>
  </si>
  <si>
    <t>Buckeye</t>
  </si>
  <si>
    <t>Medina Buckeye</t>
  </si>
  <si>
    <t>Medina</t>
  </si>
  <si>
    <t>Buckeye Central</t>
  </si>
  <si>
    <t>New Washington Buckeye Central</t>
  </si>
  <si>
    <t>New Washington</t>
  </si>
  <si>
    <t>Buckeye Local</t>
  </si>
  <si>
    <t>Rayland Buckeye Local</t>
  </si>
  <si>
    <t>Rayland</t>
  </si>
  <si>
    <t>Buckeye Valley</t>
  </si>
  <si>
    <t>Delaware Buckeye Valley</t>
  </si>
  <si>
    <t>Delaware</t>
  </si>
  <si>
    <t>Bucyrus</t>
  </si>
  <si>
    <t>Butler</t>
  </si>
  <si>
    <t>Vandalia Butler</t>
  </si>
  <si>
    <t>Vandalia</t>
  </si>
  <si>
    <t>Harrison Central</t>
  </si>
  <si>
    <t>Cadiz Harrison Central</t>
  </si>
  <si>
    <t>Cadiz</t>
  </si>
  <si>
    <t>Caldwell</t>
  </si>
  <si>
    <t>Calvert</t>
  </si>
  <si>
    <t>Tiffin Calvert</t>
  </si>
  <si>
    <t>Tiffin</t>
  </si>
  <si>
    <t>Cambridge</t>
  </si>
  <si>
    <t>Canal Winchester</t>
  </si>
  <si>
    <t>Canfield</t>
  </si>
  <si>
    <t>Canton McKinley</t>
  </si>
  <si>
    <t>Canton</t>
  </si>
  <si>
    <t>Cardinal</t>
  </si>
  <si>
    <t>Middlefield Cardinal</t>
  </si>
  <si>
    <t>Middlefield</t>
  </si>
  <si>
    <t>Stritch Catholic</t>
  </si>
  <si>
    <t>Cardinal Stritch Catholic</t>
  </si>
  <si>
    <t>Oregon Cardinal Stritch Catholic</t>
  </si>
  <si>
    <t>Oregon</t>
  </si>
  <si>
    <t>Cardington-Lincoln</t>
  </si>
  <si>
    <t>Cardington</t>
  </si>
  <si>
    <t>Carey</t>
  </si>
  <si>
    <t>Carlisle</t>
  </si>
  <si>
    <t>Dayton Carroll</t>
  </si>
  <si>
    <t>Carrollton</t>
  </si>
  <si>
    <t>Spr. Cath. Cent.</t>
  </si>
  <si>
    <t>Catholic Central</t>
  </si>
  <si>
    <t>Springfield Catholic Central</t>
  </si>
  <si>
    <t>Springfield</t>
  </si>
  <si>
    <t>Steub. Cath. Cent.</t>
  </si>
  <si>
    <t>Steubenville Catholic Central</t>
  </si>
  <si>
    <t>Steubenville</t>
  </si>
  <si>
    <t>Celina</t>
  </si>
  <si>
    <t>Centennial</t>
  </si>
  <si>
    <t>Columbus Centennial</t>
  </si>
  <si>
    <t>Centerburg</t>
  </si>
  <si>
    <t>Centerville</t>
  </si>
  <si>
    <t>Canton C.C.</t>
  </si>
  <si>
    <t>Canton Central Catholic</t>
  </si>
  <si>
    <t>Toledo C.C.</t>
  </si>
  <si>
    <t>Central Catholic</t>
  </si>
  <si>
    <t>Toledo Central Catholic</t>
  </si>
  <si>
    <t>Toledo Christian</t>
  </si>
  <si>
    <t>Central Crossing</t>
  </si>
  <si>
    <t>Grove City Central Crossing</t>
  </si>
  <si>
    <t>Grove City</t>
  </si>
  <si>
    <t>Chagrin Falls</t>
  </si>
  <si>
    <t>Chalker</t>
  </si>
  <si>
    <t>Southington Chalker</t>
  </si>
  <si>
    <t>Southington</t>
  </si>
  <si>
    <t>Twinsburg</t>
  </si>
  <si>
    <t>Cham. Julienne</t>
  </si>
  <si>
    <t>Chaminade Julienne</t>
  </si>
  <si>
    <t>Dayton Chaminade Julienne</t>
  </si>
  <si>
    <t>Warren Champion</t>
  </si>
  <si>
    <t>Champion</t>
  </si>
  <si>
    <t>Warren</t>
  </si>
  <si>
    <t>Chaney</t>
  </si>
  <si>
    <t>Youngstown Chaney</t>
  </si>
  <si>
    <t>Chardon</t>
  </si>
  <si>
    <t>Chesapeake</t>
  </si>
  <si>
    <t>Chillicothe</t>
  </si>
  <si>
    <t>Chippewa</t>
  </si>
  <si>
    <t>Doylestown Chippewa</t>
  </si>
  <si>
    <t>Doylestown</t>
  </si>
  <si>
    <t>Cin. Co. Day</t>
  </si>
  <si>
    <t>Cincinnati Country Day</t>
  </si>
  <si>
    <t>Cin. CHCA</t>
  </si>
  <si>
    <t>Cincinnati Hills Christian Academy</t>
  </si>
  <si>
    <t>Circleville</t>
  </si>
  <si>
    <t>Oregon Clay</t>
  </si>
  <si>
    <t>Clay</t>
  </si>
  <si>
    <t>Claymont</t>
  </si>
  <si>
    <t>Uhrichsville Claymont</t>
  </si>
  <si>
    <t>Uhrichsville</t>
  </si>
  <si>
    <t>Clear Fork</t>
  </si>
  <si>
    <t>Bellville Clear Fork</t>
  </si>
  <si>
    <t>Bellville</t>
  </si>
  <si>
    <t>Clearview</t>
  </si>
  <si>
    <t>Lorain Clearview</t>
  </si>
  <si>
    <t>Lorain</t>
  </si>
  <si>
    <t>Clermont NE</t>
  </si>
  <si>
    <t>Clermont Northeastern</t>
  </si>
  <si>
    <t>Batavia Clermont Northeastern</t>
  </si>
  <si>
    <t>Cle. Cent. Cath.</t>
  </si>
  <si>
    <t>Cleveland Central Catholic</t>
  </si>
  <si>
    <t>Cle. Heights</t>
  </si>
  <si>
    <t>Cleveland Heights</t>
  </si>
  <si>
    <t>Clinton-Massie</t>
  </si>
  <si>
    <t>Clarksville Clinton-Massie</t>
  </si>
  <si>
    <t>Clarksville</t>
  </si>
  <si>
    <t>Cloverleaf</t>
  </si>
  <si>
    <t>Lodi Cloverleaf</t>
  </si>
  <si>
    <t>Lodi</t>
  </si>
  <si>
    <t>Clyde</t>
  </si>
  <si>
    <t>Coldwater</t>
  </si>
  <si>
    <t>Colerain</t>
  </si>
  <si>
    <t>Cincinnati Colerain</t>
  </si>
  <si>
    <t>Collinwood</t>
  </si>
  <si>
    <t>Cleveland Collinwood</t>
  </si>
  <si>
    <t>Thurgood Marshall</t>
  </si>
  <si>
    <t>Dayton Thurgood Marshall</t>
  </si>
  <si>
    <t>Columbia</t>
  </si>
  <si>
    <t>Columbia Station Columbia</t>
  </si>
  <si>
    <t>Columbia Station</t>
  </si>
  <si>
    <t>Columbian</t>
  </si>
  <si>
    <t>Tiffin Columbian</t>
  </si>
  <si>
    <t>Columbiana</t>
  </si>
  <si>
    <t>Col. Academy</t>
  </si>
  <si>
    <t>Columbus Academy</t>
  </si>
  <si>
    <t>Gahanna Columbus Academy</t>
  </si>
  <si>
    <t>Gahanna</t>
  </si>
  <si>
    <t>Columbus Grove</t>
  </si>
  <si>
    <t>Conneaut</t>
  </si>
  <si>
    <t>Conotton Valley</t>
  </si>
  <si>
    <t>Bowerston Conotton Valley</t>
  </si>
  <si>
    <t>Bowerston</t>
  </si>
  <si>
    <t>Copley</t>
  </si>
  <si>
    <t>Cory-Rawson</t>
  </si>
  <si>
    <t>Rawson Cory-Rawson</t>
  </si>
  <si>
    <t>Rawson</t>
  </si>
  <si>
    <t>Coshocton</t>
  </si>
  <si>
    <t>Coventry</t>
  </si>
  <si>
    <t>Akron Coventry</t>
  </si>
  <si>
    <t>Covington</t>
  </si>
  <si>
    <t>Crestline</t>
  </si>
  <si>
    <t>Ash. Crestview</t>
  </si>
  <si>
    <t>Crestview</t>
  </si>
  <si>
    <t>Ashland Crestview</t>
  </si>
  <si>
    <t>Col. Crestview</t>
  </si>
  <si>
    <t>Columbiana Crestview</t>
  </si>
  <si>
    <t>Con. Crestview</t>
  </si>
  <si>
    <t>Convoy Crestview</t>
  </si>
  <si>
    <t>Convoy</t>
  </si>
  <si>
    <t>Crestwood</t>
  </si>
  <si>
    <t>Mantua Crestwood</t>
  </si>
  <si>
    <t>Mantua</t>
  </si>
  <si>
    <t>Crooksville</t>
  </si>
  <si>
    <t>Cuy. Falls</t>
  </si>
  <si>
    <t>Cuyahoga Falls</t>
  </si>
  <si>
    <t>Cuy. Heights</t>
  </si>
  <si>
    <t>Cuyahoga Heights</t>
  </si>
  <si>
    <t>CVCA</t>
  </si>
  <si>
    <t>Cuyahoga Valley Christian Academy</t>
  </si>
  <si>
    <t>Cuyahoga Falls CVCA</t>
  </si>
  <si>
    <t>Dalton</t>
  </si>
  <si>
    <t>Danbury</t>
  </si>
  <si>
    <t>Lakeside Danbury</t>
  </si>
  <si>
    <t>Danville</t>
  </si>
  <si>
    <t>David Anderson</t>
  </si>
  <si>
    <t>Lisbon David Anderson</t>
  </si>
  <si>
    <t>Day. Christian</t>
  </si>
  <si>
    <t>Dayton Christian</t>
  </si>
  <si>
    <t>Miamisburg Dayton Christian</t>
  </si>
  <si>
    <t>Miamisburg</t>
  </si>
  <si>
    <t>Deer Park</t>
  </si>
  <si>
    <t>Cincinnati Deer Park</t>
  </si>
  <si>
    <t>Del. Christian</t>
  </si>
  <si>
    <t>Delaware Christian</t>
  </si>
  <si>
    <t>Delaware Christian School</t>
  </si>
  <si>
    <t>Delta</t>
  </si>
  <si>
    <t>Dixie</t>
  </si>
  <si>
    <t>New Lebanon Dixie</t>
  </si>
  <si>
    <t>New Lebanon</t>
  </si>
  <si>
    <t>Dover</t>
  </si>
  <si>
    <t>Dub. Coffman</t>
  </si>
  <si>
    <t>Dublin Coffman</t>
  </si>
  <si>
    <t>Dublin</t>
  </si>
  <si>
    <t>Dub. Scioto</t>
  </si>
  <si>
    <t>Dublin Scioto</t>
  </si>
  <si>
    <t>Dunbar</t>
  </si>
  <si>
    <t>Dayton Dunbar</t>
  </si>
  <si>
    <t>Ak. East</t>
  </si>
  <si>
    <t>East</t>
  </si>
  <si>
    <t>Akron East</t>
  </si>
  <si>
    <t>Col. East</t>
  </si>
  <si>
    <t>Columbus East</t>
  </si>
  <si>
    <t>Dub. Jerome</t>
  </si>
  <si>
    <t>Dublin Jerome</t>
  </si>
  <si>
    <t>East Clinton</t>
  </si>
  <si>
    <t>Lees Creek East Clinton</t>
  </si>
  <si>
    <t>Lees Creek</t>
  </si>
  <si>
    <t>Reed. Eastern</t>
  </si>
  <si>
    <t>Eastern</t>
  </si>
  <si>
    <t>Reedsville Eastern</t>
  </si>
  <si>
    <t>Reedsville</t>
  </si>
  <si>
    <t>East Knox</t>
  </si>
  <si>
    <t>Howard East Knox</t>
  </si>
  <si>
    <t>Howard</t>
  </si>
  <si>
    <t>East Liverpool</t>
  </si>
  <si>
    <t>Eastmoor Acad.</t>
  </si>
  <si>
    <t>Eastmoor Academy</t>
  </si>
  <si>
    <t>Columbus Eastmoor Academy</t>
  </si>
  <si>
    <t>East Palestine</t>
  </si>
  <si>
    <t>East Technical</t>
  </si>
  <si>
    <t>Cleveland East Technical</t>
  </si>
  <si>
    <t>Eastwood</t>
  </si>
  <si>
    <t>Pemberville Eastwood</t>
  </si>
  <si>
    <t>Pemberville</t>
  </si>
  <si>
    <t>Eaton</t>
  </si>
  <si>
    <t>Edgerton</t>
  </si>
  <si>
    <t>Ash. Edgewood</t>
  </si>
  <si>
    <t>Edgewood</t>
  </si>
  <si>
    <t>Ashtabula Edgewood</t>
  </si>
  <si>
    <t>Tre. Edgewood</t>
  </si>
  <si>
    <t>Trenton Edgewood</t>
  </si>
  <si>
    <t>Trenton</t>
  </si>
  <si>
    <t>Mil. Edison</t>
  </si>
  <si>
    <t>Edison</t>
  </si>
  <si>
    <t>Milan Edison</t>
  </si>
  <si>
    <t>Milan</t>
  </si>
  <si>
    <t>Rich. Edison</t>
  </si>
  <si>
    <t>Richmond Edison</t>
  </si>
  <si>
    <t>Richmond</t>
  </si>
  <si>
    <t>Edon</t>
  </si>
  <si>
    <t>Elder</t>
  </si>
  <si>
    <t>Cincinnati Elder</t>
  </si>
  <si>
    <t>Elgin</t>
  </si>
  <si>
    <t>Marion Elgin</t>
  </si>
  <si>
    <t>Marion</t>
  </si>
  <si>
    <t>Elida</t>
  </si>
  <si>
    <t>Ellet</t>
  </si>
  <si>
    <t>Akron Ellet</t>
  </si>
  <si>
    <t>Elmwood</t>
  </si>
  <si>
    <t>Bloomdale Elmwood</t>
  </si>
  <si>
    <t>Bloomdale</t>
  </si>
  <si>
    <t>Elyria</t>
  </si>
  <si>
    <t>Elyria Catholic</t>
  </si>
  <si>
    <t>Euclid</t>
  </si>
  <si>
    <t>Evergreen</t>
  </si>
  <si>
    <t>Metamora Evergreen</t>
  </si>
  <si>
    <t>Metamora</t>
  </si>
  <si>
    <t>Fairbanks</t>
  </si>
  <si>
    <t>Milford Center Fairbanks</t>
  </si>
  <si>
    <t>Milford Center</t>
  </si>
  <si>
    <t>Fairborn</t>
  </si>
  <si>
    <t>Fairfield</t>
  </si>
  <si>
    <t>Fairfield Union</t>
  </si>
  <si>
    <t>Lancaster Fairfield Union</t>
  </si>
  <si>
    <t>Lancaster</t>
  </si>
  <si>
    <t>Fairland</t>
  </si>
  <si>
    <t>Procterville Fairland</t>
  </si>
  <si>
    <t>Procterville</t>
  </si>
  <si>
    <t>Fairless</t>
  </si>
  <si>
    <t>Navarre Fairless</t>
  </si>
  <si>
    <t>Navarre</t>
  </si>
  <si>
    <t xml:space="preserve">Fair. Park Fairview </t>
  </si>
  <si>
    <t>Fairview</t>
  </si>
  <si>
    <t>Fairview Park Fairview</t>
  </si>
  <si>
    <t>Fairview Park</t>
  </si>
  <si>
    <t>Sher. Fairview</t>
  </si>
  <si>
    <t>Sherwood Fairview</t>
  </si>
  <si>
    <t>Sherwood</t>
  </si>
  <si>
    <t>Federal Hocking</t>
  </si>
  <si>
    <t>Stewart Federal Hocking</t>
  </si>
  <si>
    <t>Stewart</t>
  </si>
  <si>
    <t>Fenwick</t>
  </si>
  <si>
    <t>Bishop Fenwick</t>
  </si>
  <si>
    <t>Middletown Bishop Fenwick</t>
  </si>
  <si>
    <t>Middletown</t>
  </si>
  <si>
    <t>Field</t>
  </si>
  <si>
    <t>Mogadore Field</t>
  </si>
  <si>
    <t>Mogadore</t>
  </si>
  <si>
    <t>Findlay</t>
  </si>
  <si>
    <t>Finneytown</t>
  </si>
  <si>
    <t>Cincinnati Finneytown</t>
  </si>
  <si>
    <t>Firelands</t>
  </si>
  <si>
    <t>Oberlin Firelands</t>
  </si>
  <si>
    <t>Oberlin</t>
  </si>
  <si>
    <t>Spring. ECA</t>
  </si>
  <si>
    <t>Emmanuel Christian Academy</t>
  </si>
  <si>
    <t>Springfield Emmanuel Christian Academy</t>
  </si>
  <si>
    <t>Firestone</t>
  </si>
  <si>
    <t>Akron Firestone</t>
  </si>
  <si>
    <t>Fisher Catholic</t>
  </si>
  <si>
    <t>Lancaster Fisher Catholic</t>
  </si>
  <si>
    <t>Fort Frye</t>
  </si>
  <si>
    <t>Beverly Fort Frye</t>
  </si>
  <si>
    <t>Beverly</t>
  </si>
  <si>
    <t>Ft. Recovery</t>
  </si>
  <si>
    <t>Fort Recovery</t>
  </si>
  <si>
    <t>Fostoria</t>
  </si>
  <si>
    <t>Franklin</t>
  </si>
  <si>
    <t>Franklin Hts.</t>
  </si>
  <si>
    <t>Franklin Heights</t>
  </si>
  <si>
    <t>Columbus Franklin Heights</t>
  </si>
  <si>
    <t>Fredericktown</t>
  </si>
  <si>
    <t>Fremont Ross</t>
  </si>
  <si>
    <t>Fremont</t>
  </si>
  <si>
    <t>Frontier</t>
  </si>
  <si>
    <t>New Matamoras Frontier</t>
  </si>
  <si>
    <t xml:space="preserve">New Matamoras </t>
  </si>
  <si>
    <t>Galion</t>
  </si>
  <si>
    <t>Gallia Academy</t>
  </si>
  <si>
    <t>Gallipolis Gallia Academy</t>
  </si>
  <si>
    <t>Gallipolis</t>
  </si>
  <si>
    <t>Garaway</t>
  </si>
  <si>
    <t>Sugarcreek Garaway</t>
  </si>
  <si>
    <t>Sugarcreek</t>
  </si>
  <si>
    <t>Gar. Garfield</t>
  </si>
  <si>
    <t>Garfield</t>
  </si>
  <si>
    <t>Garrettsville Garfield</t>
  </si>
  <si>
    <t>Garrettsville</t>
  </si>
  <si>
    <t>Garfield Hts.</t>
  </si>
  <si>
    <t>Garfield Heights</t>
  </si>
  <si>
    <t>Garrett Morgan</t>
  </si>
  <si>
    <t>Cleveland Garrett Morgan</t>
  </si>
  <si>
    <t>Geneva</t>
  </si>
  <si>
    <t>Genoa Area</t>
  </si>
  <si>
    <t>Genoa</t>
  </si>
  <si>
    <t>Gibsonburg</t>
  </si>
  <si>
    <t>Girard</t>
  </si>
  <si>
    <t>GlenOak</t>
  </si>
  <si>
    <t>Canton GlenOak</t>
  </si>
  <si>
    <t>Glenville</t>
  </si>
  <si>
    <t>Cleveland Glenville</t>
  </si>
  <si>
    <t>Goshen</t>
  </si>
  <si>
    <t>Graham Local</t>
  </si>
  <si>
    <t>St. Paris Graham Local</t>
  </si>
  <si>
    <t>St. Paris</t>
  </si>
  <si>
    <t>Grand Valley</t>
  </si>
  <si>
    <t>Orwell Grand Valley</t>
  </si>
  <si>
    <t>Orwell</t>
  </si>
  <si>
    <t>Grandview Hts.</t>
  </si>
  <si>
    <t>Grandview Heights</t>
  </si>
  <si>
    <t>Granville</t>
  </si>
  <si>
    <t>F.F. Green</t>
  </si>
  <si>
    <t>Green</t>
  </si>
  <si>
    <t>Franklin Furnace Green</t>
  </si>
  <si>
    <t>Franklin Furnace</t>
  </si>
  <si>
    <t>Greeneview</t>
  </si>
  <si>
    <t>Jamestown Greeneview</t>
  </si>
  <si>
    <t>Jamestown</t>
  </si>
  <si>
    <t>Greenon</t>
  </si>
  <si>
    <t>Springfield Greenon</t>
  </si>
  <si>
    <t>Greenville</t>
  </si>
  <si>
    <t>Groveport Madison</t>
  </si>
  <si>
    <t>Groveport</t>
  </si>
  <si>
    <t>Hamilton Township</t>
  </si>
  <si>
    <t>Columbus Hamilton Township</t>
  </si>
  <si>
    <t>Marion Harding</t>
  </si>
  <si>
    <t>Harrison</t>
  </si>
  <si>
    <t>Harvey</t>
  </si>
  <si>
    <t>Painesville Harvey</t>
  </si>
  <si>
    <t>Painesville</t>
  </si>
  <si>
    <t>Hawken</t>
  </si>
  <si>
    <t>Gates Mills Hawken</t>
  </si>
  <si>
    <t>Gates Mills</t>
  </si>
  <si>
    <t>Del. Hayes</t>
  </si>
  <si>
    <t>Delaware Hayes</t>
  </si>
  <si>
    <t>Heath</t>
  </si>
  <si>
    <t>Hicksville</t>
  </si>
  <si>
    <t>Med. Highland</t>
  </si>
  <si>
    <t>Highland</t>
  </si>
  <si>
    <t>Medina Highland</t>
  </si>
  <si>
    <t>Mar. Highland</t>
  </si>
  <si>
    <t>Marengo Highland</t>
  </si>
  <si>
    <t>Marengo</t>
  </si>
  <si>
    <t>Hil. Bradley</t>
  </si>
  <si>
    <t>Hilliard Bradley</t>
  </si>
  <si>
    <t>Hilliard</t>
  </si>
  <si>
    <t>Hillcrest</t>
  </si>
  <si>
    <t>Hillcrest Academy</t>
  </si>
  <si>
    <t>Cincinnati Hillcrest Academy</t>
  </si>
  <si>
    <t>Hil. Davidson</t>
  </si>
  <si>
    <t>Hilliard Davidson</t>
  </si>
  <si>
    <t>Hil. Darby</t>
  </si>
  <si>
    <t>Hilliard Darby</t>
  </si>
  <si>
    <t>Hillsboro</t>
  </si>
  <si>
    <t>Hillsdale</t>
  </si>
  <si>
    <t>Jeromesville Hillsdale</t>
  </si>
  <si>
    <t>Jeromesville</t>
  </si>
  <si>
    <t>Hoban</t>
  </si>
  <si>
    <t>Archbishop Hoban</t>
  </si>
  <si>
    <t>Akron Archbishop Hoban</t>
  </si>
  <si>
    <t>Holy Name</t>
  </si>
  <si>
    <t>Parma Heights Holy Name</t>
  </si>
  <si>
    <t>Parma Heights</t>
  </si>
  <si>
    <t>Hoover</t>
  </si>
  <si>
    <t>North Canton Hoover</t>
  </si>
  <si>
    <t>North Canton</t>
  </si>
  <si>
    <t>Hopewell-Loudon</t>
  </si>
  <si>
    <t>Bascom Hopewell-Loudon</t>
  </si>
  <si>
    <t>Bascom</t>
  </si>
  <si>
    <t>Howland</t>
  </si>
  <si>
    <t>Warren Howland</t>
  </si>
  <si>
    <t>Hubbard</t>
  </si>
  <si>
    <t>Hudson</t>
  </si>
  <si>
    <t>Hughes</t>
  </si>
  <si>
    <t>Cincinnati Hughes</t>
  </si>
  <si>
    <t>Huntington</t>
  </si>
  <si>
    <t>Chillicothe Huntington</t>
  </si>
  <si>
    <t>Huron</t>
  </si>
  <si>
    <t>Col. Independence</t>
  </si>
  <si>
    <t>Independence</t>
  </si>
  <si>
    <t>Columbus Independence</t>
  </si>
  <si>
    <t>Indian Creek</t>
  </si>
  <si>
    <t>Wintersville Indian Creek</t>
  </si>
  <si>
    <t>Wintersville</t>
  </si>
  <si>
    <t>Indian Hill</t>
  </si>
  <si>
    <t>Cincinnati Indian Hill</t>
  </si>
  <si>
    <t>Indian Lake</t>
  </si>
  <si>
    <t>Lewistown Indian Lake</t>
  </si>
  <si>
    <t>Lewistown</t>
  </si>
  <si>
    <t>Indian Valley</t>
  </si>
  <si>
    <t>Gnadenhutten Indian Valley</t>
  </si>
  <si>
    <t>Gnadenhutten</t>
  </si>
  <si>
    <t>Ironton</t>
  </si>
  <si>
    <t>Jackson</t>
  </si>
  <si>
    <t>Mass. Jackson</t>
  </si>
  <si>
    <t>Massillon Jackson</t>
  </si>
  <si>
    <t>Massillon</t>
  </si>
  <si>
    <t>Jackson-Milton</t>
  </si>
  <si>
    <t>North Jackson Jackson-Milton</t>
  </si>
  <si>
    <t>North Jackson</t>
  </si>
  <si>
    <t>Del. Jefferson</t>
  </si>
  <si>
    <t>Jefferson</t>
  </si>
  <si>
    <t>Delphos Jefferson</t>
  </si>
  <si>
    <t>Delphos</t>
  </si>
  <si>
    <t>Jefferson Area</t>
  </si>
  <si>
    <t>John Adams</t>
  </si>
  <si>
    <t>Cleveland John Adams</t>
  </si>
  <si>
    <t>Cle. JFK</t>
  </si>
  <si>
    <t>John F. Kennedy</t>
  </si>
  <si>
    <t>Cleveland John F. Kennedy</t>
  </si>
  <si>
    <t>John Glenn</t>
  </si>
  <si>
    <t>New Concord John Glenn</t>
  </si>
  <si>
    <t>John Hay</t>
  </si>
  <si>
    <t>John Hay (Cleveland Medicine)</t>
  </si>
  <si>
    <t>Cleveland John Hay</t>
  </si>
  <si>
    <t>John Marshall</t>
  </si>
  <si>
    <t>Cleveland John Marshall</t>
  </si>
  <si>
    <t>Johnstown</t>
  </si>
  <si>
    <t>Jonathan Alder</t>
  </si>
  <si>
    <t>Plain City Jonathan Alder</t>
  </si>
  <si>
    <t>Plain City</t>
  </si>
  <si>
    <t>Ak. Garfield</t>
  </si>
  <si>
    <t>Akron Kenmore-Garfield</t>
  </si>
  <si>
    <t>Kenston</t>
  </si>
  <si>
    <t>Chagrin Falls Kenston</t>
  </si>
  <si>
    <t>Kenton</t>
  </si>
  <si>
    <t>Kenton Ridge</t>
  </si>
  <si>
    <t>Springfield Kenton Ridge</t>
  </si>
  <si>
    <t>Fairmont</t>
  </si>
  <si>
    <t>Kettering Fairmont</t>
  </si>
  <si>
    <t>Keystone</t>
  </si>
  <si>
    <t>LaGrange Keystone</t>
  </si>
  <si>
    <t>LaGrange</t>
  </si>
  <si>
    <t>Kings</t>
  </si>
  <si>
    <t>Kings Mills Kings</t>
  </si>
  <si>
    <t>Kings Mills</t>
  </si>
  <si>
    <t>Kirtland</t>
  </si>
  <si>
    <t>Bid. River Valley</t>
  </si>
  <si>
    <t>River Valley</t>
  </si>
  <si>
    <t>Bidwell River Valley</t>
  </si>
  <si>
    <t>Bidwell</t>
  </si>
  <si>
    <t>Mil. Lake</t>
  </si>
  <si>
    <t>Lake</t>
  </si>
  <si>
    <t>Millbury Lake</t>
  </si>
  <si>
    <t>Millbury</t>
  </si>
  <si>
    <t>Uniont. Lake</t>
  </si>
  <si>
    <t>Uniontown Lake</t>
  </si>
  <si>
    <t>Uniontown</t>
  </si>
  <si>
    <t>Lake Cath.</t>
  </si>
  <si>
    <t>Lake Catholic</t>
  </si>
  <si>
    <t>Mentor Lake Catholic</t>
  </si>
  <si>
    <t>Mentor</t>
  </si>
  <si>
    <t>Lakeview</t>
  </si>
  <si>
    <t>Cortland Lakeview</t>
  </si>
  <si>
    <t>Cortland</t>
  </si>
  <si>
    <t>Heb. Lakewood</t>
  </si>
  <si>
    <t>Lakewood</t>
  </si>
  <si>
    <t>Hebron Lakewood</t>
  </si>
  <si>
    <t>Hebron</t>
  </si>
  <si>
    <t>Lakota</t>
  </si>
  <si>
    <t>Kansas Lakota</t>
  </si>
  <si>
    <t>Kansas</t>
  </si>
  <si>
    <t>Lak. East</t>
  </si>
  <si>
    <t>Lakota East</t>
  </si>
  <si>
    <t>Liberty Township Lakota East</t>
  </si>
  <si>
    <t>Liberty Township</t>
  </si>
  <si>
    <t>Lak. West</t>
  </si>
  <si>
    <t>Lakota West</t>
  </si>
  <si>
    <t>West Chester Lakota West</t>
  </si>
  <si>
    <t>West Chester</t>
  </si>
  <si>
    <t>La Salle</t>
  </si>
  <si>
    <t>Cincinnati La Salle</t>
  </si>
  <si>
    <t>Lebanon</t>
  </si>
  <si>
    <t>Leetonia</t>
  </si>
  <si>
    <t>Lehman Cath.</t>
  </si>
  <si>
    <t>Lehman Catholic</t>
  </si>
  <si>
    <t>Sidney Lehman Catholic</t>
  </si>
  <si>
    <t>Sidney</t>
  </si>
  <si>
    <t>Lexington</t>
  </si>
  <si>
    <t>Liberty</t>
  </si>
  <si>
    <t>Youngstown Liberty</t>
  </si>
  <si>
    <t>Liberty-Benton</t>
  </si>
  <si>
    <t>Findlay Liberty-Benton</t>
  </si>
  <si>
    <t>Liberty Center</t>
  </si>
  <si>
    <t>Liberty Union</t>
  </si>
  <si>
    <t>Baltimore Liberty Union</t>
  </si>
  <si>
    <t>Baltimore</t>
  </si>
  <si>
    <t>Licking Hts.</t>
  </si>
  <si>
    <t>Licking Heights</t>
  </si>
  <si>
    <t>Pataskala Licking Heights</t>
  </si>
  <si>
    <t>Pataskala</t>
  </si>
  <si>
    <t>Licking Valley</t>
  </si>
  <si>
    <t>Newark Licking Valley</t>
  </si>
  <si>
    <t>Newark</t>
  </si>
  <si>
    <t>Lima Senior</t>
  </si>
  <si>
    <t>Lima C.C.</t>
  </si>
  <si>
    <t>Lima Central Catholic</t>
  </si>
  <si>
    <t>Gah. Lincoln</t>
  </si>
  <si>
    <t>Gahanna Lincoln</t>
  </si>
  <si>
    <t>Lincolnview</t>
  </si>
  <si>
    <t>Van Wert Lincolnview</t>
  </si>
  <si>
    <t>Van Wert</t>
  </si>
  <si>
    <t>Lincoln West</t>
  </si>
  <si>
    <t>Cleveland Lincoln West</t>
  </si>
  <si>
    <t>Linden McKinley</t>
  </si>
  <si>
    <t>Columbus Linden McKinley</t>
  </si>
  <si>
    <t>Little Miami</t>
  </si>
  <si>
    <t>Morrow Little Miami</t>
  </si>
  <si>
    <t>Morrow</t>
  </si>
  <si>
    <t>Lockland</t>
  </si>
  <si>
    <t>Logan</t>
  </si>
  <si>
    <t>Logan Elm</t>
  </si>
  <si>
    <t>Circleville Logan Elm</t>
  </si>
  <si>
    <t>London</t>
  </si>
  <si>
    <t>Loudonville</t>
  </si>
  <si>
    <t>Louisville</t>
  </si>
  <si>
    <t>Loveland</t>
  </si>
  <si>
    <t>Lucas</t>
  </si>
  <si>
    <t>Luth. West</t>
  </si>
  <si>
    <t>Lutheran West</t>
  </si>
  <si>
    <t>Rocky River Lutheran West</t>
  </si>
  <si>
    <t>Rocky River</t>
  </si>
  <si>
    <t>Madeira</t>
  </si>
  <si>
    <t>Cincinnati Madeira</t>
  </si>
  <si>
    <t>Madison</t>
  </si>
  <si>
    <t>Mid. Madison</t>
  </si>
  <si>
    <t>Middletown Madison</t>
  </si>
  <si>
    <t>Mad. Comprehensive</t>
  </si>
  <si>
    <t>Madison Comprehensive</t>
  </si>
  <si>
    <t>Mansfield Madison Comprehensive</t>
  </si>
  <si>
    <t>Mansfield</t>
  </si>
  <si>
    <t>Madison-Plains</t>
  </si>
  <si>
    <t>London Madison-Plains</t>
  </si>
  <si>
    <t>Malvern</t>
  </si>
  <si>
    <t>Ak. Manchester</t>
  </si>
  <si>
    <t>Manchester</t>
  </si>
  <si>
    <t>Akron Manchester</t>
  </si>
  <si>
    <t>Mansfield Senior</t>
  </si>
  <si>
    <t>Maple Hts.</t>
  </si>
  <si>
    <t>Maple Heights</t>
  </si>
  <si>
    <t>Mapleton</t>
  </si>
  <si>
    <t>Ashland Mapleton</t>
  </si>
  <si>
    <t>Margaretta</t>
  </si>
  <si>
    <t>Castalia Margaretta</t>
  </si>
  <si>
    <t>Castalia</t>
  </si>
  <si>
    <t>Mariemont</t>
  </si>
  <si>
    <t>Cincinnati Mariemont</t>
  </si>
  <si>
    <t>Marietta</t>
  </si>
  <si>
    <t>Marion-Franklin</t>
  </si>
  <si>
    <t>Columbus Marion-Franklin</t>
  </si>
  <si>
    <t>Marlington</t>
  </si>
  <si>
    <t>Alliance Marlington</t>
  </si>
  <si>
    <t>Martins Ferry</t>
  </si>
  <si>
    <t>Marysville</t>
  </si>
  <si>
    <t>Mason</t>
  </si>
  <si>
    <t>Maumee</t>
  </si>
  <si>
    <t>Mayfield</t>
  </si>
  <si>
    <t>Mayfield Village Mayfield</t>
  </si>
  <si>
    <t>Mayfield Village</t>
  </si>
  <si>
    <t>Maysville</t>
  </si>
  <si>
    <t>Zanesville Maysville</t>
  </si>
  <si>
    <t>McClain</t>
  </si>
  <si>
    <t>Greenfield McClain</t>
  </si>
  <si>
    <t>Greenfield</t>
  </si>
  <si>
    <t>McComb</t>
  </si>
  <si>
    <t>McDonald</t>
  </si>
  <si>
    <t>McNicholas</t>
  </si>
  <si>
    <t>Archbishop McNicholas</t>
  </si>
  <si>
    <t>Cincinnati Archbishop McNicholas</t>
  </si>
  <si>
    <t>Meadowbrook</t>
  </si>
  <si>
    <t>Byesville Meadowbrook</t>
  </si>
  <si>
    <t>Byesville</t>
  </si>
  <si>
    <t>Meadowdale</t>
  </si>
  <si>
    <t>Dayton Meadowdale</t>
  </si>
  <si>
    <t>Mechanicsburg</t>
  </si>
  <si>
    <t>Meigs</t>
  </si>
  <si>
    <t>Pomeroy Meigs</t>
  </si>
  <si>
    <t>Pomeroy</t>
  </si>
  <si>
    <t>Camp. Memorial</t>
  </si>
  <si>
    <t>Memorial</t>
  </si>
  <si>
    <t>Campbell Memorial</t>
  </si>
  <si>
    <t>Campbell</t>
  </si>
  <si>
    <t>St. Marys Memorial</t>
  </si>
  <si>
    <t>St. Marys</t>
  </si>
  <si>
    <t>Miami East</t>
  </si>
  <si>
    <t>Casstown Miami East</t>
  </si>
  <si>
    <t>Casstown</t>
  </si>
  <si>
    <t>Miami Trace</t>
  </si>
  <si>
    <t>Washington C.H. Miami Trace</t>
  </si>
  <si>
    <t>Washington C.H.</t>
  </si>
  <si>
    <t>MVCA</t>
  </si>
  <si>
    <t>Miami Valley Christian Academy</t>
  </si>
  <si>
    <t>Cincinnati Miami Valley Christian Academy</t>
  </si>
  <si>
    <t>Miami Valley School</t>
  </si>
  <si>
    <t>Dayton Miami Valley School</t>
  </si>
  <si>
    <t>Mid. Christian</t>
  </si>
  <si>
    <t>Middletown Christian</t>
  </si>
  <si>
    <t>Midview</t>
  </si>
  <si>
    <t>Grafton Midview</t>
  </si>
  <si>
    <t>Grafton</t>
  </si>
  <si>
    <t>Mifflin</t>
  </si>
  <si>
    <t>Columbus Mifflin</t>
  </si>
  <si>
    <t>Milford</t>
  </si>
  <si>
    <t>Millersport</t>
  </si>
  <si>
    <t>Milton-Union</t>
  </si>
  <si>
    <t>West Milton Milton-Union</t>
  </si>
  <si>
    <t>West Milton</t>
  </si>
  <si>
    <t>Mineral Ridge</t>
  </si>
  <si>
    <t>Minerva</t>
  </si>
  <si>
    <t>Minster</t>
  </si>
  <si>
    <t>Moeller</t>
  </si>
  <si>
    <t>Archbishop Moeller</t>
  </si>
  <si>
    <t>Cincinnati Archbishop Moeller</t>
  </si>
  <si>
    <t>Mohawk</t>
  </si>
  <si>
    <t>Sycamore Mohawk</t>
  </si>
  <si>
    <t>Sycamore</t>
  </si>
  <si>
    <t>Monroe</t>
  </si>
  <si>
    <t>Monroe Central</t>
  </si>
  <si>
    <t>Woodsfield Monroe Central</t>
  </si>
  <si>
    <t>Woodsfield</t>
  </si>
  <si>
    <t>Monroeville</t>
  </si>
  <si>
    <t>Montpelier</t>
  </si>
  <si>
    <t>Morgan</t>
  </si>
  <si>
    <t>McConnelsville Morgan</t>
  </si>
  <si>
    <t>McConnelsville</t>
  </si>
  <si>
    <t>Mount Gilead</t>
  </si>
  <si>
    <t>Mt. Healthy</t>
  </si>
  <si>
    <t>Mount Healthy</t>
  </si>
  <si>
    <t>Cincinnati Mount Healthy</t>
  </si>
  <si>
    <t>Mount Vernon</t>
  </si>
  <si>
    <t>Napoleon</t>
  </si>
  <si>
    <t>National Trail</t>
  </si>
  <si>
    <t>New Paris National Trail</t>
  </si>
  <si>
    <t>New Paris</t>
  </si>
  <si>
    <t>Nelsonville-York</t>
  </si>
  <si>
    <t>Nelsonville</t>
  </si>
  <si>
    <t>New Albany</t>
  </si>
  <si>
    <t>Newark Cath.</t>
  </si>
  <si>
    <t>Newark Catholic</t>
  </si>
  <si>
    <t>New Bremen</t>
  </si>
  <si>
    <t>Newbury</t>
  </si>
  <si>
    <t>Newcomerstown</t>
  </si>
  <si>
    <t>New Lexington</t>
  </si>
  <si>
    <t>New London</t>
  </si>
  <si>
    <t>New Miami</t>
  </si>
  <si>
    <t>Hamilton New Miami</t>
  </si>
  <si>
    <t>New Philadelphia</t>
  </si>
  <si>
    <t>New Richmond</t>
  </si>
  <si>
    <t>New Riegel</t>
  </si>
  <si>
    <t>Nordonia</t>
  </si>
  <si>
    <t>Macedonia Nordonia</t>
  </si>
  <si>
    <t>Macedonia</t>
  </si>
  <si>
    <t>Normandy</t>
  </si>
  <si>
    <t>Parma Normandy</t>
  </si>
  <si>
    <t>Parma</t>
  </si>
  <si>
    <t>Ak. North</t>
  </si>
  <si>
    <t>North</t>
  </si>
  <si>
    <t>Akron North</t>
  </si>
  <si>
    <t>Eastlake North</t>
  </si>
  <si>
    <t>Eastlake</t>
  </si>
  <si>
    <t>No. Baltimore</t>
  </si>
  <si>
    <t>North Baltimore</t>
  </si>
  <si>
    <t>No. College Hill</t>
  </si>
  <si>
    <t>North College Hill</t>
  </si>
  <si>
    <t>Cincinnati North College Hill</t>
  </si>
  <si>
    <t>Northeastern</t>
  </si>
  <si>
    <t>Springfield Northeastern</t>
  </si>
  <si>
    <t>Northland</t>
  </si>
  <si>
    <t>Columbus Northland</t>
  </si>
  <si>
    <t>Northmont</t>
  </si>
  <si>
    <t>Clayton Northmont</t>
  </si>
  <si>
    <t>Clayton</t>
  </si>
  <si>
    <t>Northmor</t>
  </si>
  <si>
    <t>Galion Northmor</t>
  </si>
  <si>
    <t>No. Olmsted</t>
  </si>
  <si>
    <t>North Olmsted</t>
  </si>
  <si>
    <t>Day. Northridge</t>
  </si>
  <si>
    <t>Northridge</t>
  </si>
  <si>
    <t>Dayton Northridge</t>
  </si>
  <si>
    <t>John. Northridge</t>
  </si>
  <si>
    <t>Johnstown Northridge</t>
  </si>
  <si>
    <t>No. Ridgeville</t>
  </si>
  <si>
    <t>North Ridgeville</t>
  </si>
  <si>
    <t>N Ridgeville</t>
  </si>
  <si>
    <t>No. Royalton</t>
  </si>
  <si>
    <t>North Royalton</t>
  </si>
  <si>
    <t>North Union</t>
  </si>
  <si>
    <t>Richwood North Union</t>
  </si>
  <si>
    <t>Richwood</t>
  </si>
  <si>
    <t>Norton</t>
  </si>
  <si>
    <t>Norwalk</t>
  </si>
  <si>
    <t>CF Northwest</t>
  </si>
  <si>
    <t>Northwest</t>
  </si>
  <si>
    <t>Canal Fulton Northwest</t>
  </si>
  <si>
    <t>Canal Fulton</t>
  </si>
  <si>
    <t>Cin. Northwest</t>
  </si>
  <si>
    <t>Cincinnati Northwest</t>
  </si>
  <si>
    <t>McD. Northwest</t>
  </si>
  <si>
    <t>McDermott Northwest</t>
  </si>
  <si>
    <t>Spr. Northwestern</t>
  </si>
  <si>
    <t>Northwestern</t>
  </si>
  <si>
    <t>Springfield Northwestern</t>
  </si>
  <si>
    <t>W.S. Northwestern</t>
  </si>
  <si>
    <t>West Salem Northwestern</t>
  </si>
  <si>
    <t>West Salem</t>
  </si>
  <si>
    <t>Northwood</t>
  </si>
  <si>
    <t>Norwayne</t>
  </si>
  <si>
    <t>Creston Norwayne</t>
  </si>
  <si>
    <t>Creston</t>
  </si>
  <si>
    <t>Norwood</t>
  </si>
  <si>
    <t>Chardon NDCL</t>
  </si>
  <si>
    <t>Notre Dame-Cathedral Latin</t>
  </si>
  <si>
    <t>Chardon Notre Dame-Cathedral Latin</t>
  </si>
  <si>
    <t>Oak Harbor</t>
  </si>
  <si>
    <t>Oak Hills</t>
  </si>
  <si>
    <t>Cincinnati Oak Hills</t>
  </si>
  <si>
    <t>Oakwood</t>
  </si>
  <si>
    <t>Dayton Oakwood</t>
  </si>
  <si>
    <t>Olen. Berlin</t>
  </si>
  <si>
    <t>Delaware Olentangy Berlin</t>
  </si>
  <si>
    <t>Olentangy</t>
  </si>
  <si>
    <t>Lewis Center Olentangy</t>
  </si>
  <si>
    <t>Lewis Center</t>
  </si>
  <si>
    <t>Olen. Liberty</t>
  </si>
  <si>
    <t>Olentangy Liberty</t>
  </si>
  <si>
    <t>Powell Olentangy Liberty</t>
  </si>
  <si>
    <t>Powell</t>
  </si>
  <si>
    <t>Olmsted Falls</t>
  </si>
  <si>
    <t>Ontario</t>
  </si>
  <si>
    <t>Orange</t>
  </si>
  <si>
    <t>Pepper Pike Orange</t>
  </si>
  <si>
    <t>Pepper Pike</t>
  </si>
  <si>
    <t>Orrville</t>
  </si>
  <si>
    <t>Olen. Orange</t>
  </si>
  <si>
    <t>Olentangy Orange</t>
  </si>
  <si>
    <t>Lewis Center Olentangy Orange</t>
  </si>
  <si>
    <t>Otsego</t>
  </si>
  <si>
    <t>Tontogany Otsego</t>
  </si>
  <si>
    <t>Tontogany</t>
  </si>
  <si>
    <t>Ottawa-Glandorf</t>
  </si>
  <si>
    <t>Ottawa</t>
  </si>
  <si>
    <t>Padua Franciscan</t>
  </si>
  <si>
    <t>Parma Padua Franciscan</t>
  </si>
  <si>
    <t>Paint Valley</t>
  </si>
  <si>
    <t>Bainbridge Paint Valley</t>
  </si>
  <si>
    <t>Bainbridge</t>
  </si>
  <si>
    <t>Pandora-Gilboa</t>
  </si>
  <si>
    <t>Pandora</t>
  </si>
  <si>
    <t>Parkway</t>
  </si>
  <si>
    <t>Rockford Parkway</t>
  </si>
  <si>
    <t>Rockford</t>
  </si>
  <si>
    <t>Patrick Henry</t>
  </si>
  <si>
    <t>Hamler Patrick Henry</t>
  </si>
  <si>
    <t>Hamler</t>
  </si>
  <si>
    <t>Ponitz CTC</t>
  </si>
  <si>
    <t>Ponitz Career Technology Center</t>
  </si>
  <si>
    <t>Dayton Ponitz Career Technology</t>
  </si>
  <si>
    <t>Paulding</t>
  </si>
  <si>
    <t>Perkins</t>
  </si>
  <si>
    <t>Sandusky Perkins</t>
  </si>
  <si>
    <t>Sandusky</t>
  </si>
  <si>
    <t>Lima Perry</t>
  </si>
  <si>
    <t>Perry</t>
  </si>
  <si>
    <t>Mass. Perry</t>
  </si>
  <si>
    <t>Massillon Perry</t>
  </si>
  <si>
    <t>Perrysburg</t>
  </si>
  <si>
    <t>Philo</t>
  </si>
  <si>
    <t>Duncan Falls Philo</t>
  </si>
  <si>
    <t>Duncan Falls</t>
  </si>
  <si>
    <t>Pick. Central</t>
  </si>
  <si>
    <t>Pickerington Central</t>
  </si>
  <si>
    <t>Pickerington</t>
  </si>
  <si>
    <t>Pick. North</t>
  </si>
  <si>
    <t>Pickerington North</t>
  </si>
  <si>
    <t>Piqua</t>
  </si>
  <si>
    <t>Pleasant</t>
  </si>
  <si>
    <t>Marion Pleasant</t>
  </si>
  <si>
    <t>Plymouth</t>
  </si>
  <si>
    <t>Poland Seminary</t>
  </si>
  <si>
    <t>Poland</t>
  </si>
  <si>
    <t>Port Clinton</t>
  </si>
  <si>
    <t>Preble Shawnee</t>
  </si>
  <si>
    <t>Camden Preble Shawnee</t>
  </si>
  <si>
    <t>Camden</t>
  </si>
  <si>
    <t>Princeton</t>
  </si>
  <si>
    <t>Cincinnati Princeton</t>
  </si>
  <si>
    <t>Purcell Marian</t>
  </si>
  <si>
    <t>Cincinnati Purcell Marian</t>
  </si>
  <si>
    <t>Pymatuning Valley</t>
  </si>
  <si>
    <t>Andover Pymatuning Valley</t>
  </si>
  <si>
    <t>Andover</t>
  </si>
  <si>
    <t>Ravenna</t>
  </si>
  <si>
    <t>Reading</t>
  </si>
  <si>
    <t>Revere</t>
  </si>
  <si>
    <t>Richfield Revere</t>
  </si>
  <si>
    <t>Richfield</t>
  </si>
  <si>
    <t>Reynoldsburg</t>
  </si>
  <si>
    <t>Rhodes</t>
  </si>
  <si>
    <t>Cleveland Rhodes</t>
  </si>
  <si>
    <t>Richmond Hts.</t>
  </si>
  <si>
    <t>Richmond Heights</t>
  </si>
  <si>
    <t>Ridgedale</t>
  </si>
  <si>
    <t>Morral Ridgedale</t>
  </si>
  <si>
    <t>Morral</t>
  </si>
  <si>
    <t>Ridgewood</t>
  </si>
  <si>
    <t>West Lafayette Ridgewood</t>
  </si>
  <si>
    <t>West Lafayette</t>
  </si>
  <si>
    <t>Rittman</t>
  </si>
  <si>
    <t>River</t>
  </si>
  <si>
    <t>Hannibal River</t>
  </si>
  <si>
    <t>Hannibal</t>
  </si>
  <si>
    <t>Riverdale</t>
  </si>
  <si>
    <t>Mt. Blanchard Riverdale</t>
  </si>
  <si>
    <t>Mt. Blanchard</t>
  </si>
  <si>
    <t>DeG. Riverside</t>
  </si>
  <si>
    <t>Riverside</t>
  </si>
  <si>
    <t>DeGraff Riverside</t>
  </si>
  <si>
    <t>DeGraff</t>
  </si>
  <si>
    <t>Paine. Riverside</t>
  </si>
  <si>
    <t>Painesville Riverside</t>
  </si>
  <si>
    <t>Cal. River Valley</t>
  </si>
  <si>
    <t>Caledonia River Valley</t>
  </si>
  <si>
    <t>Caledonia</t>
  </si>
  <si>
    <t>River View</t>
  </si>
  <si>
    <t>Warsaw River View</t>
  </si>
  <si>
    <t>Warsaw</t>
  </si>
  <si>
    <t>Roger Bacon</t>
  </si>
  <si>
    <t>St. Bernard Roger Bacon</t>
  </si>
  <si>
    <t>St. Bernard</t>
  </si>
  <si>
    <t>Rogers</t>
  </si>
  <si>
    <t>Toledo Rogers</t>
  </si>
  <si>
    <t>Roosevelt</t>
  </si>
  <si>
    <t>Kent Roosevelt</t>
  </si>
  <si>
    <t>Kent</t>
  </si>
  <si>
    <t>Rootstown</t>
  </si>
  <si>
    <t>Ross</t>
  </si>
  <si>
    <t>Hamilton Ross</t>
  </si>
  <si>
    <t>Rossford</t>
  </si>
  <si>
    <t>St. Bernard-Elmwood Place</t>
  </si>
  <si>
    <t>Cincinnati St Bernard-Elmwood Place</t>
  </si>
  <si>
    <t>St. Charles</t>
  </si>
  <si>
    <t>Columbus St. Charles</t>
  </si>
  <si>
    <t>St. Clairsville</t>
  </si>
  <si>
    <t>St. Edward</t>
  </si>
  <si>
    <t>Lakewood St. Edward</t>
  </si>
  <si>
    <t>Col. DeSales</t>
  </si>
  <si>
    <t>St. Francis DeSales</t>
  </si>
  <si>
    <t>Columbus St. Francis DeSales</t>
  </si>
  <si>
    <t>Tol. St. Francis</t>
  </si>
  <si>
    <t>St. Francis de Sales</t>
  </si>
  <si>
    <t>Toledo St. Francis deSales</t>
  </si>
  <si>
    <t>St. Ignatius</t>
  </si>
  <si>
    <t>Cleveland St. Ignatius</t>
  </si>
  <si>
    <t>Del. St. John's</t>
  </si>
  <si>
    <t>St. John's</t>
  </si>
  <si>
    <t>Delphos St. John's</t>
  </si>
  <si>
    <t>Ash. St. John</t>
  </si>
  <si>
    <t>St. John</t>
  </si>
  <si>
    <t>Ashtabula St. John School</t>
  </si>
  <si>
    <t>Ashtabula St. John</t>
  </si>
  <si>
    <t>Tol. St. John's Jesuit</t>
  </si>
  <si>
    <t>St. John's Jesuit</t>
  </si>
  <si>
    <t>Toledo St. John's Jesuit</t>
  </si>
  <si>
    <t>Cle. VASJ</t>
  </si>
  <si>
    <t>Villa Angela-St. Joseph</t>
  </si>
  <si>
    <t>Cleveland Villa Angela-St. Joseph</t>
  </si>
  <si>
    <t>Fre. St. Joseph C.C.</t>
  </si>
  <si>
    <t>St. Joseph Central Catholic</t>
  </si>
  <si>
    <t>Fremont St. Joseph Central Catholic</t>
  </si>
  <si>
    <t>Sand. SMCC</t>
  </si>
  <si>
    <t>St. Mary Central Catholic</t>
  </si>
  <si>
    <t>Sandusky St. Mary Central Catholic</t>
  </si>
  <si>
    <t>St. Paul</t>
  </si>
  <si>
    <t>Norwalk St. Paul</t>
  </si>
  <si>
    <t>St. Thomas Aquinas</t>
  </si>
  <si>
    <t>Louisville St. Thomas Aquinas</t>
  </si>
  <si>
    <t>Akron SVSM</t>
  </si>
  <si>
    <t>St. Vincent-St. Mary</t>
  </si>
  <si>
    <t>Akron St. Vincent-St. Mary</t>
  </si>
  <si>
    <t>St. Xavier</t>
  </si>
  <si>
    <t>Cincinnati St. Xavier</t>
  </si>
  <si>
    <t>Salem</t>
  </si>
  <si>
    <t>Sandy Valley</t>
  </si>
  <si>
    <t>Magnolia Sandy Valley</t>
  </si>
  <si>
    <t>Magnolia</t>
  </si>
  <si>
    <t>Scott</t>
  </si>
  <si>
    <t>Toledo Scott</t>
  </si>
  <si>
    <t>Seneca East</t>
  </si>
  <si>
    <t>Attica Seneca East</t>
  </si>
  <si>
    <t>Attica</t>
  </si>
  <si>
    <t>Seven Hills</t>
  </si>
  <si>
    <t>Cincinnati Seven Hills</t>
  </si>
  <si>
    <t>Shadyside</t>
  </si>
  <si>
    <t>Shaker Hts.</t>
  </si>
  <si>
    <t>Shaker Heights</t>
  </si>
  <si>
    <t>Shaw</t>
  </si>
  <si>
    <t>East Cleveland Shaw</t>
  </si>
  <si>
    <t>East Cleveland</t>
  </si>
  <si>
    <t>Lima Shawnee</t>
  </si>
  <si>
    <t>Shawnee</t>
  </si>
  <si>
    <t>Spr. Shawnee</t>
  </si>
  <si>
    <t>Springfield Shawnee</t>
  </si>
  <si>
    <t>Shelby</t>
  </si>
  <si>
    <t>Shenandoah</t>
  </si>
  <si>
    <t>Sarahsville Shenandoah</t>
  </si>
  <si>
    <t>Sarahsville</t>
  </si>
  <si>
    <t>Sheridan</t>
  </si>
  <si>
    <t>Thornville Sheridan</t>
  </si>
  <si>
    <t>Thornville</t>
  </si>
  <si>
    <t>Shroder</t>
  </si>
  <si>
    <t>Cincinnati Shroder</t>
  </si>
  <si>
    <t>Smithville</t>
  </si>
  <si>
    <t>Solon</t>
  </si>
  <si>
    <t>Canton South</t>
  </si>
  <si>
    <t>Col. South</t>
  </si>
  <si>
    <t>South</t>
  </si>
  <si>
    <t>Columbus South</t>
  </si>
  <si>
    <t>Will. South</t>
  </si>
  <si>
    <t>Willoughby South</t>
  </si>
  <si>
    <t>Willoughby</t>
  </si>
  <si>
    <t>South Central</t>
  </si>
  <si>
    <t>Greenwich South Central</t>
  </si>
  <si>
    <t>Greenwich</t>
  </si>
  <si>
    <t>Southeast</t>
  </si>
  <si>
    <t>Ravenna Southeast</t>
  </si>
  <si>
    <t>Chil. Southeastern</t>
  </si>
  <si>
    <t>Southeastern</t>
  </si>
  <si>
    <t>Chillicothe Southeastern</t>
  </si>
  <si>
    <t>S. Char. SE</t>
  </si>
  <si>
    <t>Southeastern Local</t>
  </si>
  <si>
    <t>South Charleston Southeastern Local</t>
  </si>
  <si>
    <t>South Charleston</t>
  </si>
  <si>
    <t>South Gallia</t>
  </si>
  <si>
    <t>Crown City South Gallia</t>
  </si>
  <si>
    <t>Crown City</t>
  </si>
  <si>
    <t>Sal. Southern</t>
  </si>
  <si>
    <t>Southern Local</t>
  </si>
  <si>
    <t>Salineville Southern</t>
  </si>
  <si>
    <t>Salineville</t>
  </si>
  <si>
    <t>South Point</t>
  </si>
  <si>
    <t>South Range</t>
  </si>
  <si>
    <t>North Lima South Range</t>
  </si>
  <si>
    <t>North Lima</t>
  </si>
  <si>
    <t>Spencerville</t>
  </si>
  <si>
    <t>Springboro</t>
  </si>
  <si>
    <t>Ak. Springfield</t>
  </si>
  <si>
    <t>Akron Springfield</t>
  </si>
  <si>
    <t>Hol. Springfield</t>
  </si>
  <si>
    <t>Holland Springfield</t>
  </si>
  <si>
    <t>Holland</t>
  </si>
  <si>
    <t>N. Mid. Springfield</t>
  </si>
  <si>
    <t>New Middletown Springfield</t>
  </si>
  <si>
    <t>New Middletown</t>
  </si>
  <si>
    <t>Start</t>
  </si>
  <si>
    <t>Tol. Start</t>
  </si>
  <si>
    <t>Stebbins</t>
  </si>
  <si>
    <t>Riverside Stebbins</t>
  </si>
  <si>
    <t>Steele</t>
  </si>
  <si>
    <t>Amherst Steele</t>
  </si>
  <si>
    <t>Amherst</t>
  </si>
  <si>
    <t>Stow-Munroe Falls</t>
  </si>
  <si>
    <t>Stow</t>
  </si>
  <si>
    <t>Streetsboro</t>
  </si>
  <si>
    <t>Strongsville</t>
  </si>
  <si>
    <t>Stryker</t>
  </si>
  <si>
    <t>Sum. Co. Day</t>
  </si>
  <si>
    <t>Summit Country Day</t>
  </si>
  <si>
    <t>Cincinnati Summit Country Day</t>
  </si>
  <si>
    <t>Swanton</t>
  </si>
  <si>
    <t>Cincinnati Sycamore</t>
  </si>
  <si>
    <t>Syl. Northview</t>
  </si>
  <si>
    <t>Sylvania Northview</t>
  </si>
  <si>
    <t>Sylvania</t>
  </si>
  <si>
    <t>Syl. Southview</t>
  </si>
  <si>
    <t>Sylvania Southview</t>
  </si>
  <si>
    <t>Symmes Valley</t>
  </si>
  <si>
    <t>Willow Wood Symmes Valley</t>
  </si>
  <si>
    <t xml:space="preserve">Willow Wood </t>
  </si>
  <si>
    <t>Taft</t>
  </si>
  <si>
    <t>Talawanda</t>
  </si>
  <si>
    <t>Oxford Talawanda</t>
  </si>
  <si>
    <t>Oxford</t>
  </si>
  <si>
    <t>Tallmadge</t>
  </si>
  <si>
    <t>Taylor</t>
  </si>
  <si>
    <t>North Bend Taylor</t>
  </si>
  <si>
    <t>North Bend</t>
  </si>
  <si>
    <t>Teays Valley</t>
  </si>
  <si>
    <t>Ashville Teays Valley</t>
  </si>
  <si>
    <t>Ashville</t>
  </si>
  <si>
    <t>Tecumseh</t>
  </si>
  <si>
    <t>New Carlisle Tecumseh</t>
  </si>
  <si>
    <t>New Carlisle</t>
  </si>
  <si>
    <t>Tinora</t>
  </si>
  <si>
    <t>Defiance Tinora</t>
  </si>
  <si>
    <t>Tippecanoe</t>
  </si>
  <si>
    <t>Tipp City Tippecanoe</t>
  </si>
  <si>
    <t>Toronto</t>
  </si>
  <si>
    <t>Triad</t>
  </si>
  <si>
    <t>North Lewisburg Triad</t>
  </si>
  <si>
    <t>North Lewisburg</t>
  </si>
  <si>
    <t>Trimble</t>
  </si>
  <si>
    <t>Glouster Trimble</t>
  </si>
  <si>
    <t>Glouster</t>
  </si>
  <si>
    <t>Trinity</t>
  </si>
  <si>
    <t>Garfield Heights Trinity</t>
  </si>
  <si>
    <t>Tri-Valley</t>
  </si>
  <si>
    <t>Dresden Tri-Valley</t>
  </si>
  <si>
    <t>Dresden</t>
  </si>
  <si>
    <t>Triway</t>
  </si>
  <si>
    <t>Wooster Triway</t>
  </si>
  <si>
    <t>Wooster</t>
  </si>
  <si>
    <t>Trotwood-Madison</t>
  </si>
  <si>
    <t>Trotwood</t>
  </si>
  <si>
    <t>Troy</t>
  </si>
  <si>
    <t>Troy Christian</t>
  </si>
  <si>
    <t>Turpin</t>
  </si>
  <si>
    <t>Cincinnati Turpin</t>
  </si>
  <si>
    <t>Tuscar. C.C.</t>
  </si>
  <si>
    <t>Tuscarawas Central Catholic</t>
  </si>
  <si>
    <t>New Phil. Tuscarawas Central Catholic</t>
  </si>
  <si>
    <t>Tuscar. Valley</t>
  </si>
  <si>
    <t>Tuscarawas Valley</t>
  </si>
  <si>
    <t>Zoarville Tuscarawas Valley</t>
  </si>
  <si>
    <t>Zoarville</t>
  </si>
  <si>
    <t>Tuslaw</t>
  </si>
  <si>
    <t>Massillon Tuslaw</t>
  </si>
  <si>
    <t>Tri-County North</t>
  </si>
  <si>
    <t>Lewisburg Tri-County North</t>
  </si>
  <si>
    <t>Lewisburg</t>
  </si>
  <si>
    <t>Twin Valley So.</t>
  </si>
  <si>
    <t>Twin Valley South</t>
  </si>
  <si>
    <t>West Alexandria Twin Valley South</t>
  </si>
  <si>
    <t>West Alexandria</t>
  </si>
  <si>
    <t>Union Local</t>
  </si>
  <si>
    <t>Belmont Union Local</t>
  </si>
  <si>
    <t>Unioto</t>
  </si>
  <si>
    <t>Chillicothe Unioto</t>
  </si>
  <si>
    <t>United</t>
  </si>
  <si>
    <t>Hanoverton United</t>
  </si>
  <si>
    <t>Hanoverton</t>
  </si>
  <si>
    <t>University School</t>
  </si>
  <si>
    <t>Hunting Valley University School</t>
  </si>
  <si>
    <t>Hunting Valley</t>
  </si>
  <si>
    <t>Upper Arlington</t>
  </si>
  <si>
    <t>Upper Sandusky</t>
  </si>
  <si>
    <t>Urbana</t>
  </si>
  <si>
    <t>Ursuline</t>
  </si>
  <si>
    <t>Youngstown Ursuline</t>
  </si>
  <si>
    <t>Utica</t>
  </si>
  <si>
    <t>Valley Forge</t>
  </si>
  <si>
    <t>Parma Heights Valley Forge</t>
  </si>
  <si>
    <t>Valley View</t>
  </si>
  <si>
    <t>Germantown Valley View</t>
  </si>
  <si>
    <t>Germantown</t>
  </si>
  <si>
    <t>Van Buren</t>
  </si>
  <si>
    <t>Vermilion</t>
  </si>
  <si>
    <t>Versailles</t>
  </si>
  <si>
    <t>Vinton County</t>
  </si>
  <si>
    <t>McArthur Vinton County</t>
  </si>
  <si>
    <t>McArthur</t>
  </si>
  <si>
    <t>Wadsworth</t>
  </si>
  <si>
    <t>Waite</t>
  </si>
  <si>
    <t>Toledo Waite</t>
  </si>
  <si>
    <t>Walnut Hills</t>
  </si>
  <si>
    <t>Cincinnati Walnut Hills</t>
  </si>
  <si>
    <t>Walnut Ridge</t>
  </si>
  <si>
    <t>Columbus Walnut Ridge</t>
  </si>
  <si>
    <t>Walsh Jesuit</t>
  </si>
  <si>
    <t>Cuyahoga Falls Walsh Jesuit</t>
  </si>
  <si>
    <t>Wapakoneta</t>
  </si>
  <si>
    <t>Vincent Warren</t>
  </si>
  <si>
    <t>Vincent</t>
  </si>
  <si>
    <t>Warrensville Hts.</t>
  </si>
  <si>
    <t>Warrensville Heights</t>
  </si>
  <si>
    <t>Warrensville</t>
  </si>
  <si>
    <t>Mass. Washington</t>
  </si>
  <si>
    <t>Washington</t>
  </si>
  <si>
    <t>Massillon Washington</t>
  </si>
  <si>
    <t>WCH Washington</t>
  </si>
  <si>
    <t>Washington C.H. Washington</t>
  </si>
  <si>
    <t>Waterford</t>
  </si>
  <si>
    <t>Waterloo</t>
  </si>
  <si>
    <t>Atwater Waterloo</t>
  </si>
  <si>
    <t>Atwater</t>
  </si>
  <si>
    <t>Watkins Memorial</t>
  </si>
  <si>
    <t>Pataskala Watkins Memorial</t>
  </si>
  <si>
    <t>Wauseon</t>
  </si>
  <si>
    <t>Waverly</t>
  </si>
  <si>
    <t>Wayne</t>
  </si>
  <si>
    <t>Huber Heights Wayne</t>
  </si>
  <si>
    <t>Huber Heights</t>
  </si>
  <si>
    <t>Waynedale</t>
  </si>
  <si>
    <t>Apple Creek Waynedale</t>
  </si>
  <si>
    <t>Apple Creek</t>
  </si>
  <si>
    <t>Waynesfield-Goshen</t>
  </si>
  <si>
    <t>Waynesfield</t>
  </si>
  <si>
    <t>Waynesville</t>
  </si>
  <si>
    <t>Wayne Trace</t>
  </si>
  <si>
    <t>Haviland Wayne Trace</t>
  </si>
  <si>
    <t>Haviland</t>
  </si>
  <si>
    <t>Wellington</t>
  </si>
  <si>
    <t>Wellston</t>
  </si>
  <si>
    <t>Wellsville</t>
  </si>
  <si>
    <t>Col. West</t>
  </si>
  <si>
    <t>West</t>
  </si>
  <si>
    <t>Columbus West</t>
  </si>
  <si>
    <t>West Branch</t>
  </si>
  <si>
    <t>Beloit West Branch</t>
  </si>
  <si>
    <t>Beloit</t>
  </si>
  <si>
    <t>West Carrollton</t>
  </si>
  <si>
    <t>Western</t>
  </si>
  <si>
    <t>Latham Western</t>
  </si>
  <si>
    <t>Latham</t>
  </si>
  <si>
    <t>Western Brown</t>
  </si>
  <si>
    <t>Mt. Orab Western Brown</t>
  </si>
  <si>
    <t>Mt. Orab</t>
  </si>
  <si>
    <t>Western Hills</t>
  </si>
  <si>
    <t>Cincinnati Western Hills</t>
  </si>
  <si>
    <t>B.C. Western Reserve</t>
  </si>
  <si>
    <t>Western Reserve</t>
  </si>
  <si>
    <t>Berlin Center Western Reserve</t>
  </si>
  <si>
    <t>Berlin Center</t>
  </si>
  <si>
    <t>Coll Western Reserve</t>
  </si>
  <si>
    <t>Collins Western Reserve</t>
  </si>
  <si>
    <t>Collins</t>
  </si>
  <si>
    <t>Wester. Central</t>
  </si>
  <si>
    <t>Westerville Central</t>
  </si>
  <si>
    <t>Westerville</t>
  </si>
  <si>
    <t>Wester. North</t>
  </si>
  <si>
    <t>Westerville North</t>
  </si>
  <si>
    <t>Wester. South</t>
  </si>
  <si>
    <t>Westerville South</t>
  </si>
  <si>
    <t>Westfall</t>
  </si>
  <si>
    <t>Williamsport Westfall</t>
  </si>
  <si>
    <t>Williamsport</t>
  </si>
  <si>
    <t>West Clermont</t>
  </si>
  <si>
    <t>Cincinnati West Clermont</t>
  </si>
  <si>
    <t>West Geauga</t>
  </si>
  <si>
    <t>Chesterland West Geauga</t>
  </si>
  <si>
    <t>Chesterland</t>
  </si>
  <si>
    <t>West Holmes</t>
  </si>
  <si>
    <t>Millersburg West Holmes</t>
  </si>
  <si>
    <t>Millersburg</t>
  </si>
  <si>
    <t>West Jefferson</t>
  </si>
  <si>
    <t>Westlake</t>
  </si>
  <si>
    <t>Westland</t>
  </si>
  <si>
    <t>Galloway Westland</t>
  </si>
  <si>
    <t>Galloway</t>
  </si>
  <si>
    <t>West Liberty-Salem</t>
  </si>
  <si>
    <t>West Liberty</t>
  </si>
  <si>
    <t>West Muskingum</t>
  </si>
  <si>
    <t>Zanesville West Muskingum</t>
  </si>
  <si>
    <t>West Union</t>
  </si>
  <si>
    <t>Whetstone</t>
  </si>
  <si>
    <t>Columbus Whetstone</t>
  </si>
  <si>
    <t>Whitehall-Yearling</t>
  </si>
  <si>
    <t>Whitehall</t>
  </si>
  <si>
    <t>Whitmer</t>
  </si>
  <si>
    <t>Toledo Whitmer</t>
  </si>
  <si>
    <t>Wickliffe</t>
  </si>
  <si>
    <t>Willard</t>
  </si>
  <si>
    <t>Williamsburg</t>
  </si>
  <si>
    <t>Wilmington</t>
  </si>
  <si>
    <t>Winton Woods</t>
  </si>
  <si>
    <t>Cincinnati Winton Woods</t>
  </si>
  <si>
    <t>Withrow</t>
  </si>
  <si>
    <t>Cincinnati Withrow</t>
  </si>
  <si>
    <t>Woodmore</t>
  </si>
  <si>
    <t>Elmore Woodmore</t>
  </si>
  <si>
    <t>Elmore</t>
  </si>
  <si>
    <t>Woodridge</t>
  </si>
  <si>
    <t>Peninsula Woodridge</t>
  </si>
  <si>
    <t>Peninsula</t>
  </si>
  <si>
    <t>Cin. Woodward</t>
  </si>
  <si>
    <t>Woodward</t>
  </si>
  <si>
    <t>Cincinnati Woodward</t>
  </si>
  <si>
    <t>Tol. Woodward</t>
  </si>
  <si>
    <t>Toledo Woodward</t>
  </si>
  <si>
    <t>Harvest Preparatory</t>
  </si>
  <si>
    <t>Canal Winchester Harvest Preparatory</t>
  </si>
  <si>
    <t>Thom. Worthington</t>
  </si>
  <si>
    <t>Thomas Worthington</t>
  </si>
  <si>
    <t>Worthington Thomas Worthington</t>
  </si>
  <si>
    <t>Worthington</t>
  </si>
  <si>
    <t>Wor. Christian</t>
  </si>
  <si>
    <t>Worthington Christian</t>
  </si>
  <si>
    <t>Wor. Kilbourne</t>
  </si>
  <si>
    <t>Worthington Kilbourne</t>
  </si>
  <si>
    <t>Wyoming</t>
  </si>
  <si>
    <t>Cincinnati Wyoming</t>
  </si>
  <si>
    <t>Xenia</t>
  </si>
  <si>
    <t>Legacy Christian</t>
  </si>
  <si>
    <t>Legacy Christian Academy</t>
  </si>
  <si>
    <t>Xenia Legacy Christian Academy</t>
  </si>
  <si>
    <t>Zane Trace</t>
  </si>
  <si>
    <t>Chillicothe Zane Trace</t>
  </si>
  <si>
    <t>Stivers</t>
  </si>
  <si>
    <t>Stivers School For The Arts</t>
  </si>
  <si>
    <t>Dayton Stivers School For The Arts</t>
  </si>
  <si>
    <t>Riverview East Acad.</t>
  </si>
  <si>
    <t>Riverview East Academy</t>
  </si>
  <si>
    <t>Cincinnati Riverview East Academy</t>
  </si>
  <si>
    <t>Col. Cristo Rey</t>
  </si>
  <si>
    <t>Cristo Rey Columbus</t>
  </si>
  <si>
    <t>Sect</t>
  </si>
  <si>
    <t>School</t>
  </si>
  <si>
    <t>Wrestlers</t>
  </si>
  <si>
    <t>Wr.</t>
  </si>
  <si>
    <t>DAY. NORTHRIDGE</t>
  </si>
  <si>
    <t>Totals</t>
  </si>
  <si>
    <t>G</t>
  </si>
  <si>
    <t>W</t>
  </si>
  <si>
    <t>SECT</t>
  </si>
  <si>
    <t>Team</t>
  </si>
  <si>
    <t>Ind</t>
  </si>
  <si>
    <t>Total</t>
  </si>
  <si>
    <t>#1</t>
  </si>
  <si>
    <t>#2</t>
  </si>
  <si>
    <t>#26</t>
  </si>
  <si>
    <t>#3</t>
  </si>
  <si>
    <t>#4</t>
  </si>
  <si>
    <t>#5</t>
  </si>
  <si>
    <t>#6</t>
  </si>
  <si>
    <t>#7</t>
  </si>
  <si>
    <t>#8</t>
  </si>
  <si>
    <t>#9</t>
  </si>
  <si>
    <t>Geographically Assigned Schools (6 or less wrestlers)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</si>
  <si>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</si>
  <si>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</si>
  <si>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</si>
  <si>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</si>
  <si>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</si>
  <si>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</si>
  <si>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</si>
  <si>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</si>
  <si>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</si>
  <si>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</si>
  <si>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</si>
  <si>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</si>
  <si>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</si>
  <si>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</si>
  <si>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</si>
  <si>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</si>
  <si>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</si>
  <si>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</si>
  <si>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</si>
  <si>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</si>
  <si>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</si>
  <si>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</si>
  <si>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</si>
  <si>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</si>
  <si>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</si>
  <si>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</si>
  <si>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</si>
  <si>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</si>
  <si>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</si>
  <si>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</si>
  <si>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</si>
  <si>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</si>
  <si>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2026 Southwest Girls Sectional Tournament Seeding</t>
  </si>
  <si>
    <t>Note: Butler has one wrestler that will be assigned to the same sectional as Northmont</t>
  </si>
  <si>
    <t xml:space="preserve">         Waynesfield-Goshen has one wrestler that will be assigned to the same sectional as Indian Lake</t>
  </si>
  <si>
    <t xml:space="preserve">         Oakwood has one wrestler that will be assigned to the same sectional as Stebbins.</t>
  </si>
  <si>
    <t>M</t>
  </si>
  <si>
    <t>Type</t>
  </si>
  <si>
    <t>Bellefontaine*Coin Flip</t>
  </si>
  <si>
    <t>Hamilton*Coin Flip</t>
  </si>
  <si>
    <t>No. College Hill*Coin Flip</t>
  </si>
  <si>
    <t>To be seeded</t>
  </si>
  <si>
    <t>Eaton(10)</t>
  </si>
  <si>
    <t>Middletown(10)</t>
  </si>
  <si>
    <t>Western Brown(11)</t>
  </si>
  <si>
    <t>Posted: 2-5--2026 - 5:02 PM</t>
  </si>
  <si>
    <t>Batavia(1)</t>
  </si>
  <si>
    <t>Blanchester(3)</t>
  </si>
  <si>
    <t>Cin. Co. Day(2)</t>
  </si>
  <si>
    <t>Cin. Woodward(1)</t>
  </si>
  <si>
    <t>Clermont NE(5)</t>
  </si>
  <si>
    <t>Clinton-Massie(2)</t>
  </si>
  <si>
    <t>Loveland(5)</t>
  </si>
  <si>
    <t>McNicholas(4)</t>
  </si>
  <si>
    <t>Norwood(2)</t>
  </si>
  <si>
    <t>Purcell Marian(1)</t>
  </si>
  <si>
    <t>Ross(6)</t>
  </si>
  <si>
    <t>St. Bernard(1)</t>
  </si>
  <si>
    <t>Western Hills(1)</t>
  </si>
  <si>
    <t>Williamsburg(4)</t>
  </si>
  <si>
    <t>Alter(1)</t>
  </si>
  <si>
    <t>Bethel(3)</t>
  </si>
  <si>
    <t>East Clinton(2)</t>
  </si>
  <si>
    <t>Greenon(1)</t>
  </si>
  <si>
    <t>Meadowdale(1)</t>
  </si>
  <si>
    <t>Miami East(6)</t>
  </si>
  <si>
    <t>S. Char. SE(4)</t>
  </si>
  <si>
    <t>Spr. Shawnee(6)</t>
  </si>
  <si>
    <t>Springfield(4)</t>
  </si>
  <si>
    <t>Tecumseh(5)</t>
  </si>
  <si>
    <t>Triad(1)</t>
  </si>
  <si>
    <t>Urbana(2)</t>
  </si>
  <si>
    <t>West Carrollton(2)</t>
  </si>
  <si>
    <t>West Liberty-Salem(4)</t>
  </si>
  <si>
    <t>Xenia(3)</t>
  </si>
  <si>
    <t>Badin(5)</t>
  </si>
  <si>
    <t>Carroll(4)</t>
  </si>
  <si>
    <t>Covington(2)</t>
  </si>
  <si>
    <t>Day. Northridge(1)</t>
  </si>
  <si>
    <t>Dixie(3)</t>
  </si>
  <si>
    <t>Greenville(3)</t>
  </si>
  <si>
    <t>Milton-Union(2)</t>
  </si>
  <si>
    <t>Piqua(3)</t>
  </si>
  <si>
    <t>Ponitz CTC(1)</t>
  </si>
  <si>
    <t>Sidney(1)</t>
  </si>
  <si>
    <t>Stivers(4)</t>
  </si>
  <si>
    <t>Talawanda(3)</t>
  </si>
  <si>
    <t>Tri-County North(3)</t>
  </si>
  <si>
    <t>Trotwood-Madison(2)</t>
  </si>
  <si>
    <t>Valley View(1)</t>
  </si>
  <si>
    <t>Wayne(2)</t>
  </si>
  <si>
    <t>Bellbrook(2)</t>
  </si>
  <si>
    <t>Colerain(4)</t>
  </si>
  <si>
    <t>Dunbar(4)</t>
  </si>
  <si>
    <t>Fenwick(1)</t>
  </si>
  <si>
    <t>Finneytown(2)</t>
  </si>
  <si>
    <t>Hughes(4)</t>
  </si>
  <si>
    <t>Indian Hill(5)</t>
  </si>
  <si>
    <t>Kings(1)</t>
  </si>
  <si>
    <t>Miamisburg(4)</t>
  </si>
  <si>
    <t>Mid. Madison(2)</t>
  </si>
  <si>
    <t>Milford(6)</t>
  </si>
  <si>
    <t>New Miami(4)</t>
  </si>
  <si>
    <t>Preble Shawnee(3)</t>
  </si>
  <si>
    <t>Reading(2)</t>
  </si>
  <si>
    <t>Springboro(1)</t>
  </si>
  <si>
    <t>Greeneview(10)</t>
  </si>
  <si>
    <t>41 Seeded Teams (7 or more wrestlers)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</si>
</sst>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Grid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5" fillId="0" borderId="1" xfId="1" applyBorder="1" applyAlignment="1">
      <alignment horizontal="center" textRotation="90" wrapText="1"/>
    </xf>
    <xf numFmtId="0" fontId="5" fillId="0" borderId="1" xfId="1" applyBorder="1" applyAlignment="1">
      <alignment textRotation="90" wrapText="1"/>
    </xf>
    <xf numFmtId="0" fontId="5" fillId="0" borderId="2" xfId="1" quotePrefix="1" applyBorder="1" applyAlignment="1">
      <alignment textRotation="90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3" fontId="7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3" fontId="0" fillId="0" borderId="0" xfId="0" applyNumberFormat="1"/>
    <xf numFmtId="0" fontId="0" fillId="0" borderId="0" xfId="0" applyAlignment="1">
      <alignment horizontal="center"/>
    </xf>
    <xf numFmtId="0" fontId="8" fillId="0" borderId="2" xfId="0" applyFont="1" applyBorder="1" applyAlignment="1">
      <alignment shrinkToFit="1"/>
    </xf>
    <xf numFmtId="0" fontId="8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9" fillId="0" borderId="5" xfId="2" applyFont="1" applyBorder="1" applyAlignment="1">
      <alignment horizontal="center"/>
    </xf>
    <xf numFmtId="0" fontId="9" fillId="0" borderId="5" xfId="2" applyFont="1" applyBorder="1"/>
    <xf numFmtId="0" fontId="9" fillId="0" borderId="0" xfId="2" applyFont="1"/>
    <xf numFmtId="0" fontId="8" fillId="2" borderId="7" xfId="2" applyFont="1" applyFill="1" applyBorder="1" applyAlignment="1">
      <alignment horizontal="center"/>
    </xf>
    <xf numFmtId="0" fontId="8" fillId="2" borderId="7" xfId="2" applyFont="1" applyFill="1" applyBorder="1"/>
    <xf numFmtId="0" fontId="8" fillId="2" borderId="8" xfId="2" applyFont="1" applyFill="1" applyBorder="1"/>
    <xf numFmtId="0" fontId="8" fillId="0" borderId="0" xfId="2" applyFont="1"/>
    <xf numFmtId="0" fontId="3" fillId="0" borderId="0" xfId="2"/>
    <xf numFmtId="0" fontId="8" fillId="0" borderId="9" xfId="2" applyFont="1" applyBorder="1"/>
    <xf numFmtId="0" fontId="3" fillId="0" borderId="0" xfId="2" applyAlignment="1">
      <alignment horizontal="center"/>
    </xf>
    <xf numFmtId="0" fontId="3" fillId="0" borderId="10" xfId="2" applyBorder="1"/>
    <xf numFmtId="0" fontId="8" fillId="0" borderId="10" xfId="2" applyFont="1" applyBorder="1"/>
    <xf numFmtId="0" fontId="3" fillId="2" borderId="11" xfId="2" applyFill="1" applyBorder="1"/>
    <xf numFmtId="0" fontId="8" fillId="2" borderId="5" xfId="2" applyFont="1" applyFill="1" applyBorder="1" applyAlignment="1">
      <alignment horizontal="center"/>
    </xf>
    <xf numFmtId="0" fontId="8" fillId="2" borderId="5" xfId="2" applyFont="1" applyFill="1" applyBorder="1"/>
    <xf numFmtId="0" fontId="8" fillId="2" borderId="12" xfId="2" applyFont="1" applyFill="1" applyBorder="1"/>
    <xf numFmtId="0" fontId="8" fillId="2" borderId="6" xfId="2" applyFont="1" applyFill="1" applyBorder="1"/>
    <xf numFmtId="0" fontId="8" fillId="2" borderId="11" xfId="2" applyFont="1" applyFill="1" applyBorder="1"/>
    <xf numFmtId="0" fontId="8" fillId="0" borderId="11" xfId="2" applyFont="1" applyBorder="1"/>
    <xf numFmtId="0" fontId="3" fillId="0" borderId="5" xfId="2" applyBorder="1" applyAlignment="1">
      <alignment horizontal="center"/>
    </xf>
    <xf numFmtId="0" fontId="3" fillId="0" borderId="5" xfId="2" applyBorder="1"/>
    <xf numFmtId="0" fontId="3" fillId="0" borderId="12" xfId="2" applyBorder="1"/>
    <xf numFmtId="0" fontId="6" fillId="0" borderId="0" xfId="1" applyFont="1" applyAlignment="1">
      <alignment horizontal="center" textRotation="90"/>
    </xf>
    <xf numFmtId="0" fontId="9" fillId="0" borderId="5" xfId="2" applyFont="1" applyBorder="1" applyAlignment="1">
      <alignment horizontal="right"/>
    </xf>
    <xf numFmtId="0" fontId="3" fillId="3" borderId="0" xfId="2" applyFill="1" applyAlignment="1">
      <alignment horizontal="center"/>
    </xf>
    <xf numFmtId="0" fontId="3" fillId="3" borderId="0" xfId="2" applyFill="1"/>
    <xf numFmtId="0" fontId="10" fillId="3" borderId="0" xfId="2" applyFont="1" applyFill="1" applyAlignment="1">
      <alignment horizontal="center"/>
    </xf>
    <xf numFmtId="0" fontId="10" fillId="3" borderId="0" xfId="2" applyFont="1" applyFill="1"/>
    <xf numFmtId="0" fontId="3" fillId="3" borderId="5" xfId="2" applyFill="1" applyBorder="1" applyAlignment="1">
      <alignment horizontal="center"/>
    </xf>
    <xf numFmtId="0" fontId="3" fillId="3" borderId="5" xfId="2" applyFill="1" applyBorder="1"/>
    <xf numFmtId="0" fontId="3" fillId="3" borderId="12" xfId="2" applyFill="1" applyBorder="1"/>
    <xf numFmtId="0" fontId="8" fillId="4" borderId="7" xfId="2" applyFont="1" applyFill="1" applyBorder="1"/>
    <xf numFmtId="0" fontId="8" fillId="4" borderId="6" xfId="2" applyFont="1" applyFill="1" applyBorder="1"/>
    <xf numFmtId="0" fontId="8" fillId="4" borderId="7" xfId="2" applyFont="1" applyFill="1" applyBorder="1" applyAlignment="1">
      <alignment horizontal="center"/>
    </xf>
    <xf numFmtId="0" fontId="8" fillId="4" borderId="8" xfId="2" applyFont="1" applyFill="1" applyBorder="1"/>
    <xf numFmtId="0" fontId="3" fillId="0" borderId="2" xfId="2" applyBorder="1"/>
    <xf numFmtId="0" fontId="3" fillId="0" borderId="2" xfId="2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0" borderId="2" xfId="2" applyFont="1" applyBorder="1"/>
    <xf numFmtId="0" fontId="3" fillId="4" borderId="2" xfId="2" applyFill="1" applyBorder="1" applyAlignment="1">
      <alignment horizontal="center"/>
    </xf>
    <xf numFmtId="0" fontId="3" fillId="4" borderId="2" xfId="2" applyFill="1" applyBorder="1"/>
    <xf numFmtId="0" fontId="3" fillId="5" borderId="2" xfId="2" applyFill="1" applyBorder="1"/>
    <xf numFmtId="0" fontId="5" fillId="0" borderId="2" xfId="1" quotePrefix="1" applyBorder="1" applyAlignment="1">
      <alignment textRotation="90" shrinkToFit="1"/>
    </xf>
    <xf numFmtId="0" fontId="7" fillId="0" borderId="4" xfId="0" applyFont="1" applyBorder="1"/>
    <xf numFmtId="0" fontId="7" fillId="0" borderId="0" xfId="0" applyFont="1"/>
    <xf numFmtId="3" fontId="7" fillId="0" borderId="2" xfId="0" applyNumberFormat="1" applyFont="1" applyBorder="1" applyAlignment="1">
      <alignment horizontal="center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1" fontId="3" fillId="0" borderId="10" xfId="2" applyNumberFormat="1" applyBorder="1"/>
    <xf numFmtId="1" fontId="3" fillId="3" borderId="10" xfId="2" applyNumberFormat="1" applyFill="1" applyBorder="1"/>
    <xf numFmtId="0" fontId="2" fillId="0" borderId="0" xfId="2" applyFont="1" applyAlignment="1">
      <alignment horizontal="center"/>
    </xf>
    <xf numFmtId="0" fontId="2" fillId="0" borderId="0" xfId="2" applyFont="1"/>
    <xf numFmtId="0" fontId="3" fillId="7" borderId="2" xfId="2" applyFill="1" applyBorder="1" applyAlignment="1">
      <alignment horizontal="center"/>
    </xf>
    <xf numFmtId="0" fontId="3" fillId="7" borderId="2" xfId="2" applyFill="1" applyBorder="1"/>
    <xf numFmtId="0" fontId="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6" xfId="0" applyFont="1" applyBorder="1"/>
    <xf numFmtId="3" fontId="7" fillId="0" borderId="17" xfId="0" applyNumberFormat="1" applyFont="1" applyBorder="1" applyAlignment="1">
      <alignment horizontal="center"/>
    </xf>
    <xf numFmtId="0" fontId="0" fillId="0" borderId="16" xfId="0" applyBorder="1"/>
    <xf numFmtId="0" fontId="3" fillId="0" borderId="9" xfId="2" applyBorder="1" applyAlignment="1">
      <alignment horizontal="center"/>
    </xf>
    <xf numFmtId="0" fontId="1" fillId="0" borderId="0" xfId="2" applyFont="1" applyAlignment="1">
      <alignment horizontal="center"/>
    </xf>
    <xf numFmtId="0" fontId="3" fillId="3" borderId="9" xfId="2" applyFill="1" applyBorder="1" applyAlignment="1">
      <alignment horizontal="center"/>
    </xf>
    <xf numFmtId="0" fontId="1" fillId="3" borderId="0" xfId="2" applyFont="1" applyFill="1"/>
    <xf numFmtId="0" fontId="3" fillId="3" borderId="10" xfId="2" applyFill="1" applyBorder="1"/>
    <xf numFmtId="0" fontId="8" fillId="0" borderId="0" xfId="2" applyFont="1" applyAlignment="1">
      <alignment horizontal="center"/>
    </xf>
    <xf numFmtId="0" fontId="8" fillId="2" borderId="11" xfId="2" applyFont="1" applyFill="1" applyBorder="1" applyAlignment="1">
      <alignment horizontal="center"/>
    </xf>
    <xf numFmtId="0" fontId="8" fillId="2" borderId="6" xfId="2" applyFont="1" applyFill="1" applyBorder="1" applyAlignment="1">
      <alignment horizontal="center"/>
    </xf>
    <xf numFmtId="0" fontId="10" fillId="3" borderId="9" xfId="2" applyFont="1" applyFill="1" applyBorder="1" applyAlignment="1">
      <alignment horizontal="center"/>
    </xf>
    <xf numFmtId="164" fontId="10" fillId="3" borderId="0" xfId="2" applyNumberFormat="1" applyFont="1" applyFill="1" applyAlignment="1">
      <alignment horizontal="center"/>
    </xf>
    <xf numFmtId="164" fontId="10" fillId="3" borderId="0" xfId="2" applyNumberFormat="1" applyFont="1" applyFill="1"/>
    <xf numFmtId="1" fontId="10" fillId="3" borderId="0" xfId="2" applyNumberFormat="1" applyFont="1" applyFill="1"/>
    <xf numFmtId="1" fontId="10" fillId="3" borderId="0" xfId="2" applyNumberFormat="1" applyFont="1" applyFill="1" applyAlignment="1">
      <alignment horizontal="center"/>
    </xf>
    <xf numFmtId="1" fontId="3" fillId="0" borderId="0" xfId="2" applyNumberFormat="1"/>
    <xf numFmtId="1" fontId="3" fillId="0" borderId="0" xfId="2" applyNumberFormat="1" applyAlignment="1">
      <alignment horizontal="center"/>
    </xf>
    <xf numFmtId="0" fontId="3" fillId="0" borderId="9" xfId="2" applyBorder="1"/>
    <xf numFmtId="0" fontId="8" fillId="0" borderId="9" xfId="2" applyFont="1" applyBorder="1" applyAlignment="1">
      <alignment horizontal="center"/>
    </xf>
    <xf numFmtId="0" fontId="3" fillId="0" borderId="11" xfId="2" applyBorder="1" applyAlignment="1">
      <alignment horizontal="center"/>
    </xf>
    <xf numFmtId="0" fontId="1" fillId="0" borderId="2" xfId="2" applyFont="1" applyBorder="1"/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0" fontId="8" fillId="0" borderId="15" xfId="2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9" fontId="0" fillId="5" borderId="3" xfId="3" applyFont="1" applyFill="1" applyBorder="1" applyAlignment="1">
      <alignment horizontal="left"/>
    </xf>
    <xf numFmtId="9" fontId="0" fillId="5" borderId="13" xfId="3" applyFont="1" applyFill="1" applyBorder="1" applyAlignment="1">
      <alignment horizontal="left"/>
    </xf>
    <xf numFmtId="9" fontId="0" fillId="5" borderId="14" xfId="3" applyFont="1" applyFill="1" applyBorder="1" applyAlignment="1">
      <alignment horizontal="left"/>
    </xf>
    <xf numFmtId="0" fontId="11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2" fillId="0" borderId="0" xfId="2" applyFont="1" applyAlignment="1">
      <alignment horizontal="center"/>
    </xf>
    <xf numFmtId="0" fontId="12" fillId="0" borderId="2" xfId="2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2" applyFont="1" applyBorder="1" applyAlignment="1">
      <alignment horizontal="center"/>
    </xf>
    <xf numFmtId="0" fontId="15" fillId="0" borderId="2" xfId="2" applyFont="1" applyBorder="1"/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6" borderId="2" xfId="0" applyFont="1" applyFill="1" applyBorder="1"/>
    <xf numFmtId="0" fontId="16" fillId="6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6" borderId="2" xfId="0" applyFont="1" applyFill="1" applyBorder="1"/>
    <xf numFmtId="0" fontId="17" fillId="0" borderId="0" xfId="0" applyFont="1"/>
    <xf numFmtId="3" fontId="17" fillId="0" borderId="0" xfId="0" applyNumberFormat="1" applyFont="1"/>
  </cellXfs>
  <cellStyles count="4">
    <cellStyle name="Normal" xfId="0" builtinId="0"/>
    <cellStyle name="Normal 2" xfId="2" xr:uid="{D94E9BD2-9B08-4F7A-B37D-0F4D41B13E01}"/>
    <cellStyle name="Normal_Sheet1" xfId="1" xr:uid="{06B37101-BAF1-428A-9249-539E1B447586}"/>
    <cellStyle name="Percent 2" xfId="3" xr:uid="{9397C913-2688-4A24-9696-E3F5283E22E8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14EA-330A-45AC-9481-FE18DD8B2658}">
  <dimension ref="A1:L43"/>
  <sheetViews>
    <sheetView tabSelected="1" workbookViewId="0">
      <selection activeCell="F8" sqref="F8"/>
    </sheetView>
  </sheetViews>
  <sheetFormatPr defaultRowHeight="14.4" x14ac:dyDescent="0.3"/>
  <cols>
    <col min="1" max="1" width="3.5546875" style="27" customWidth="1"/>
    <col min="2" max="2" width="3.77734375" style="29" customWidth="1"/>
    <col min="3" max="3" width="20.77734375" style="27" customWidth="1"/>
    <col min="4" max="4" width="3.77734375" style="27" customWidth="1"/>
    <col min="5" max="5" width="20.77734375" style="27" customWidth="1"/>
    <col min="6" max="6" width="3.77734375" style="27" customWidth="1"/>
    <col min="7" max="7" width="20.77734375" style="27" customWidth="1"/>
    <col min="8" max="8" width="3.77734375" style="27" customWidth="1"/>
    <col min="9" max="9" width="20.77734375" style="27" customWidth="1"/>
    <col min="10" max="10" width="4.109375" style="27" customWidth="1"/>
    <col min="11" max="11" width="4.88671875" style="29" customWidth="1"/>
    <col min="12" max="12" width="15.6640625" style="27" bestFit="1" customWidth="1"/>
    <col min="13" max="16384" width="8.88671875" style="27"/>
  </cols>
  <sheetData>
    <row r="1" spans="1:12" ht="17.399999999999999" customHeight="1" x14ac:dyDescent="0.4">
      <c r="A1" s="107" t="s">
        <v>1582</v>
      </c>
      <c r="B1" s="108"/>
      <c r="C1" s="108"/>
      <c r="D1" s="108"/>
      <c r="E1" s="108"/>
      <c r="F1" s="108"/>
      <c r="G1" s="108"/>
      <c r="H1" s="108"/>
      <c r="I1" s="108"/>
      <c r="K1" s="102" t="s">
        <v>1591</v>
      </c>
      <c r="L1" s="103"/>
    </row>
    <row r="2" spans="1:12" ht="13.5" customHeight="1" x14ac:dyDescent="0.3">
      <c r="A2" s="109" t="s">
        <v>1595</v>
      </c>
      <c r="B2" s="108"/>
      <c r="C2" s="108"/>
      <c r="D2" s="108"/>
      <c r="E2" s="108"/>
      <c r="F2" s="108"/>
      <c r="G2" s="108"/>
      <c r="H2" s="108"/>
      <c r="I2" s="108"/>
      <c r="K2" s="56" t="s">
        <v>1539</v>
      </c>
      <c r="L2" s="55" t="s">
        <v>649</v>
      </c>
    </row>
    <row r="3" spans="1:12" ht="13.5" customHeight="1" x14ac:dyDescent="0.3">
      <c r="A3" s="110" t="s">
        <v>1657</v>
      </c>
      <c r="B3" s="111"/>
      <c r="C3" s="111"/>
      <c r="D3" s="111"/>
      <c r="E3" s="111"/>
      <c r="F3" s="111"/>
      <c r="G3" s="111"/>
      <c r="H3" s="111"/>
      <c r="I3" s="111"/>
      <c r="K3" s="56" t="s">
        <v>1540</v>
      </c>
      <c r="L3" s="55" t="s">
        <v>795</v>
      </c>
    </row>
    <row r="4" spans="1:12" ht="13.5" customHeight="1" x14ac:dyDescent="0.35">
      <c r="A4" s="55"/>
      <c r="B4" s="56"/>
      <c r="C4" s="57" t="s">
        <v>1592</v>
      </c>
      <c r="D4" s="58"/>
      <c r="E4" s="57" t="s">
        <v>1656</v>
      </c>
      <c r="F4" s="58"/>
      <c r="G4" s="57" t="s">
        <v>1593</v>
      </c>
      <c r="H4" s="58"/>
      <c r="I4" s="57" t="s">
        <v>1594</v>
      </c>
      <c r="K4" s="59" t="s">
        <v>1542</v>
      </c>
      <c r="L4" s="60" t="s">
        <v>507</v>
      </c>
    </row>
    <row r="5" spans="1:12" ht="13.5" customHeight="1" x14ac:dyDescent="0.3">
      <c r="A5" s="55">
        <v>1</v>
      </c>
      <c r="B5" s="59" t="s">
        <v>1542</v>
      </c>
      <c r="C5" s="60" t="s">
        <v>507</v>
      </c>
      <c r="D5" s="59" t="s">
        <v>1569</v>
      </c>
      <c r="E5" s="60" t="s">
        <v>638</v>
      </c>
      <c r="F5" s="59" t="s">
        <v>1557</v>
      </c>
      <c r="G5" s="60" t="s">
        <v>567</v>
      </c>
      <c r="H5" s="59" t="s">
        <v>1567</v>
      </c>
      <c r="I5" s="60" t="s">
        <v>1436</v>
      </c>
      <c r="K5" s="56" t="s">
        <v>1543</v>
      </c>
      <c r="L5" s="61" t="s">
        <v>992</v>
      </c>
    </row>
    <row r="6" spans="1:12" ht="13.5" customHeight="1" x14ac:dyDescent="0.3">
      <c r="A6" s="55">
        <v>2</v>
      </c>
      <c r="B6" s="56"/>
      <c r="C6" s="55"/>
      <c r="D6" s="55"/>
      <c r="E6" s="55"/>
      <c r="F6" s="55"/>
      <c r="G6" s="55"/>
      <c r="H6" s="55"/>
      <c r="I6" s="55"/>
      <c r="K6" s="56" t="s">
        <v>1544</v>
      </c>
      <c r="L6" s="55" t="s">
        <v>1037</v>
      </c>
    </row>
    <row r="7" spans="1:12" ht="13.5" customHeight="1" x14ac:dyDescent="0.3">
      <c r="A7" s="55">
        <v>3</v>
      </c>
      <c r="B7" s="56"/>
      <c r="C7" s="55"/>
      <c r="D7" s="55"/>
      <c r="E7" s="55"/>
      <c r="F7" s="55"/>
      <c r="G7" s="55"/>
      <c r="H7" s="55"/>
      <c r="I7" s="55"/>
      <c r="K7" s="56" t="s">
        <v>1545</v>
      </c>
      <c r="L7" s="55" t="s">
        <v>785</v>
      </c>
    </row>
    <row r="8" spans="1:12" ht="13.5" customHeight="1" x14ac:dyDescent="0.3">
      <c r="A8" s="55">
        <v>4</v>
      </c>
      <c r="B8" s="56"/>
      <c r="C8" s="55"/>
      <c r="D8" s="55"/>
      <c r="E8" s="55"/>
      <c r="F8" s="55"/>
      <c r="G8" s="55"/>
      <c r="H8" s="55"/>
      <c r="I8" s="55"/>
      <c r="K8" s="56" t="s">
        <v>1546</v>
      </c>
      <c r="L8" s="55" t="s">
        <v>789</v>
      </c>
    </row>
    <row r="9" spans="1:12" ht="13.5" customHeight="1" x14ac:dyDescent="0.3">
      <c r="A9" s="55">
        <v>5</v>
      </c>
      <c r="B9" s="56"/>
      <c r="C9" s="55"/>
      <c r="D9" s="55"/>
      <c r="E9" s="55"/>
      <c r="F9" s="55"/>
      <c r="G9" s="55"/>
      <c r="H9" s="55"/>
      <c r="I9" s="55"/>
      <c r="K9" s="56" t="s">
        <v>1547</v>
      </c>
      <c r="L9" s="55" t="s">
        <v>344</v>
      </c>
    </row>
    <row r="10" spans="1:12" ht="13.5" customHeight="1" x14ac:dyDescent="0.3">
      <c r="A10" s="55">
        <v>6</v>
      </c>
      <c r="B10" s="56"/>
      <c r="C10" s="55"/>
      <c r="D10" s="55"/>
      <c r="E10" s="55"/>
      <c r="F10" s="55"/>
      <c r="G10" s="55"/>
      <c r="H10" s="55"/>
      <c r="I10" s="55"/>
      <c r="K10" s="56" t="s">
        <v>1548</v>
      </c>
      <c r="L10" s="55" t="s">
        <v>1485</v>
      </c>
    </row>
    <row r="11" spans="1:12" ht="13.5" customHeight="1" x14ac:dyDescent="0.3">
      <c r="A11" s="55">
        <v>7</v>
      </c>
      <c r="B11" s="56"/>
      <c r="C11" s="55"/>
      <c r="D11" s="55"/>
      <c r="E11" s="55"/>
      <c r="F11" s="55"/>
      <c r="G11" s="55"/>
      <c r="H11" s="55"/>
      <c r="I11" s="55"/>
      <c r="K11" s="56" t="s">
        <v>1550</v>
      </c>
      <c r="L11" s="55" t="s">
        <v>970</v>
      </c>
    </row>
    <row r="12" spans="1:12" ht="13.5" customHeight="1" x14ac:dyDescent="0.3">
      <c r="A12" s="55">
        <v>8</v>
      </c>
      <c r="B12" s="56"/>
      <c r="C12" s="55"/>
      <c r="D12" s="55"/>
      <c r="E12" s="55"/>
      <c r="F12" s="55"/>
      <c r="G12" s="55"/>
      <c r="H12" s="55"/>
      <c r="I12" s="55"/>
      <c r="K12" s="56" t="s">
        <v>1551</v>
      </c>
      <c r="L12" s="55" t="s">
        <v>877</v>
      </c>
    </row>
    <row r="13" spans="1:12" ht="13.5" customHeight="1" x14ac:dyDescent="0.3">
      <c r="A13" s="55">
        <v>9</v>
      </c>
      <c r="B13" s="56"/>
      <c r="C13" s="55"/>
      <c r="D13" s="55"/>
      <c r="E13" s="55"/>
      <c r="F13" s="55"/>
      <c r="G13" s="55"/>
      <c r="H13" s="55"/>
      <c r="I13" s="55"/>
      <c r="K13" s="56" t="s">
        <v>1552</v>
      </c>
      <c r="L13" s="61" t="s">
        <v>709</v>
      </c>
    </row>
    <row r="14" spans="1:12" ht="13.5" customHeight="1" x14ac:dyDescent="0.3">
      <c r="A14" s="55">
        <v>10</v>
      </c>
      <c r="B14" s="56"/>
      <c r="C14" s="55"/>
      <c r="D14" s="55"/>
      <c r="E14" s="55"/>
      <c r="F14" s="55"/>
      <c r="G14" s="55"/>
      <c r="H14" s="55"/>
      <c r="I14" s="55"/>
      <c r="K14" s="56" t="s">
        <v>1553</v>
      </c>
      <c r="L14" s="55" t="s">
        <v>224</v>
      </c>
    </row>
    <row r="15" spans="1:12" ht="13.5" customHeight="1" x14ac:dyDescent="0.3">
      <c r="A15" s="55">
        <v>11</v>
      </c>
      <c r="B15" s="74"/>
      <c r="C15" s="75"/>
      <c r="D15" s="75"/>
      <c r="E15" s="75"/>
      <c r="F15" s="74"/>
      <c r="G15" s="75"/>
      <c r="H15" s="55"/>
      <c r="I15" s="55"/>
      <c r="K15" s="56" t="s">
        <v>1554</v>
      </c>
      <c r="L15" s="55" t="s">
        <v>544</v>
      </c>
    </row>
    <row r="16" spans="1:12" ht="13.5" customHeight="1" x14ac:dyDescent="0.3">
      <c r="A16" s="109" t="s">
        <v>1549</v>
      </c>
      <c r="B16" s="108"/>
      <c r="C16" s="108"/>
      <c r="D16" s="108"/>
      <c r="E16" s="108"/>
      <c r="F16" s="108"/>
      <c r="G16" s="108"/>
      <c r="H16" s="108"/>
      <c r="I16" s="108"/>
      <c r="K16" s="56" t="s">
        <v>1555</v>
      </c>
      <c r="L16" s="55" t="s">
        <v>1107</v>
      </c>
    </row>
    <row r="17" spans="1:12" ht="13.5" customHeight="1" x14ac:dyDescent="0.3">
      <c r="A17" s="55">
        <v>1</v>
      </c>
      <c r="B17" s="56"/>
      <c r="C17" s="55" t="s">
        <v>1625</v>
      </c>
      <c r="D17" s="55"/>
      <c r="E17" s="55" t="s">
        <v>1610</v>
      </c>
      <c r="F17" s="55"/>
      <c r="G17" s="55" t="s">
        <v>1641</v>
      </c>
      <c r="H17" s="55"/>
      <c r="I17" s="55" t="s">
        <v>1596</v>
      </c>
      <c r="K17" s="56" t="s">
        <v>1556</v>
      </c>
      <c r="L17" s="55" t="s">
        <v>543</v>
      </c>
    </row>
    <row r="18" spans="1:12" ht="13.5" customHeight="1" x14ac:dyDescent="0.3">
      <c r="A18" s="55">
        <v>2</v>
      </c>
      <c r="B18" s="56"/>
      <c r="C18" s="55" t="s">
        <v>1626</v>
      </c>
      <c r="D18" s="55"/>
      <c r="E18" s="55" t="s">
        <v>1611</v>
      </c>
      <c r="F18" s="55"/>
      <c r="G18" s="55" t="s">
        <v>1642</v>
      </c>
      <c r="H18" s="55"/>
      <c r="I18" s="55" t="s">
        <v>1597</v>
      </c>
      <c r="K18" s="59" t="s">
        <v>1557</v>
      </c>
      <c r="L18" s="60" t="s">
        <v>567</v>
      </c>
    </row>
    <row r="19" spans="1:12" ht="13.5" customHeight="1" x14ac:dyDescent="0.3">
      <c r="A19" s="55">
        <v>3</v>
      </c>
      <c r="B19" s="56"/>
      <c r="C19" s="55" t="s">
        <v>1627</v>
      </c>
      <c r="D19" s="55"/>
      <c r="E19" s="55" t="s">
        <v>1612</v>
      </c>
      <c r="F19" s="55"/>
      <c r="G19" s="55" t="s">
        <v>1643</v>
      </c>
      <c r="H19" s="55"/>
      <c r="I19" s="55" t="s">
        <v>1598</v>
      </c>
      <c r="K19" s="56" t="s">
        <v>1558</v>
      </c>
      <c r="L19" s="55" t="s">
        <v>751</v>
      </c>
    </row>
    <row r="20" spans="1:12" ht="13.5" customHeight="1" x14ac:dyDescent="0.3">
      <c r="A20" s="55">
        <v>4</v>
      </c>
      <c r="B20" s="56"/>
      <c r="C20" s="99" t="s">
        <v>1628</v>
      </c>
      <c r="D20" s="55"/>
      <c r="E20" s="55" t="s">
        <v>1613</v>
      </c>
      <c r="F20" s="55"/>
      <c r="G20" s="55" t="s">
        <v>1644</v>
      </c>
      <c r="H20" s="55"/>
      <c r="I20" s="55" t="s">
        <v>1599</v>
      </c>
      <c r="K20" s="56" t="s">
        <v>1559</v>
      </c>
      <c r="L20" s="55" t="s">
        <v>829</v>
      </c>
    </row>
    <row r="21" spans="1:12" ht="13.5" customHeight="1" x14ac:dyDescent="0.3">
      <c r="A21" s="55">
        <v>5</v>
      </c>
      <c r="B21" s="56"/>
      <c r="C21" s="55" t="s">
        <v>1629</v>
      </c>
      <c r="D21" s="55"/>
      <c r="E21" s="55" t="s">
        <v>1614</v>
      </c>
      <c r="F21" s="55"/>
      <c r="G21" s="55" t="s">
        <v>1645</v>
      </c>
      <c r="H21" s="55"/>
      <c r="I21" s="55" t="s">
        <v>1600</v>
      </c>
      <c r="K21" s="56" t="s">
        <v>1560</v>
      </c>
      <c r="L21" s="55" t="s">
        <v>359</v>
      </c>
    </row>
    <row r="22" spans="1:12" ht="13.5" customHeight="1" x14ac:dyDescent="0.3">
      <c r="A22" s="55">
        <v>6</v>
      </c>
      <c r="B22" s="56"/>
      <c r="C22" s="55" t="s">
        <v>1630</v>
      </c>
      <c r="D22" s="55"/>
      <c r="E22" s="55" t="s">
        <v>1615</v>
      </c>
      <c r="F22" s="55"/>
      <c r="G22" s="55" t="s">
        <v>1646</v>
      </c>
      <c r="H22" s="55"/>
      <c r="I22" s="55" t="s">
        <v>1601</v>
      </c>
      <c r="K22" s="56" t="s">
        <v>1561</v>
      </c>
      <c r="L22" s="55" t="s">
        <v>1386</v>
      </c>
    </row>
    <row r="23" spans="1:12" ht="13.5" customHeight="1" x14ac:dyDescent="0.3">
      <c r="A23" s="55">
        <v>7</v>
      </c>
      <c r="B23" s="56"/>
      <c r="C23" s="55" t="s">
        <v>1631</v>
      </c>
      <c r="D23" s="55"/>
      <c r="E23" s="55" t="s">
        <v>1616</v>
      </c>
      <c r="F23" s="55"/>
      <c r="G23" s="55" t="s">
        <v>1647</v>
      </c>
      <c r="H23" s="55"/>
      <c r="I23" s="55" t="s">
        <v>1602</v>
      </c>
      <c r="K23" s="56" t="s">
        <v>1562</v>
      </c>
      <c r="L23" s="55" t="s">
        <v>1306</v>
      </c>
    </row>
    <row r="24" spans="1:12" ht="13.5" customHeight="1" x14ac:dyDescent="0.3">
      <c r="A24" s="55">
        <v>8</v>
      </c>
      <c r="B24" s="56"/>
      <c r="C24" s="55" t="s">
        <v>1632</v>
      </c>
      <c r="D24" s="55"/>
      <c r="E24" s="55" t="s">
        <v>1617</v>
      </c>
      <c r="F24" s="55"/>
      <c r="G24" s="55" t="s">
        <v>1648</v>
      </c>
      <c r="H24" s="55"/>
      <c r="I24" s="55" t="s">
        <v>1603</v>
      </c>
      <c r="K24" s="56" t="s">
        <v>1563</v>
      </c>
      <c r="L24" s="55" t="s">
        <v>238</v>
      </c>
    </row>
    <row r="25" spans="1:12" ht="13.5" customHeight="1" x14ac:dyDescent="0.3">
      <c r="A25" s="55">
        <v>9</v>
      </c>
      <c r="B25" s="56"/>
      <c r="C25" s="55" t="s">
        <v>1633</v>
      </c>
      <c r="D25" s="55"/>
      <c r="E25" s="55" t="s">
        <v>1618</v>
      </c>
      <c r="F25" s="55"/>
      <c r="G25" s="55" t="s">
        <v>1649</v>
      </c>
      <c r="H25" s="55"/>
      <c r="I25" s="55" t="s">
        <v>1604</v>
      </c>
      <c r="K25" s="56" t="s">
        <v>1564</v>
      </c>
      <c r="L25" s="61" t="s">
        <v>1278</v>
      </c>
    </row>
    <row r="26" spans="1:12" ht="13.5" customHeight="1" x14ac:dyDescent="0.3">
      <c r="A26" s="55">
        <v>10</v>
      </c>
      <c r="B26" s="56"/>
      <c r="C26" s="55" t="s">
        <v>1634</v>
      </c>
      <c r="D26" s="55"/>
      <c r="E26" s="55" t="s">
        <v>1619</v>
      </c>
      <c r="F26" s="55"/>
      <c r="G26" s="55" t="s">
        <v>1650</v>
      </c>
      <c r="H26" s="55"/>
      <c r="I26" s="55" t="s">
        <v>1605</v>
      </c>
      <c r="K26" s="56" t="s">
        <v>1565</v>
      </c>
      <c r="L26" s="55" t="s">
        <v>1018</v>
      </c>
    </row>
    <row r="27" spans="1:12" ht="13.5" customHeight="1" x14ac:dyDescent="0.3">
      <c r="A27" s="55">
        <v>11</v>
      </c>
      <c r="B27" s="56"/>
      <c r="C27" s="55" t="s">
        <v>1635</v>
      </c>
      <c r="D27" s="55"/>
      <c r="E27" s="55" t="s">
        <v>1620</v>
      </c>
      <c r="F27" s="55"/>
      <c r="G27" s="55" t="s">
        <v>1651</v>
      </c>
      <c r="H27" s="55"/>
      <c r="I27" s="55" t="s">
        <v>1606</v>
      </c>
      <c r="K27" s="56" t="s">
        <v>1541</v>
      </c>
      <c r="L27" s="55" t="s">
        <v>1022</v>
      </c>
    </row>
    <row r="28" spans="1:12" ht="13.5" customHeight="1" x14ac:dyDescent="0.3">
      <c r="A28" s="55">
        <v>12</v>
      </c>
      <c r="B28" s="56"/>
      <c r="C28" s="55" t="s">
        <v>1636</v>
      </c>
      <c r="D28" s="55"/>
      <c r="E28" s="55" t="s">
        <v>1621</v>
      </c>
      <c r="F28" s="55"/>
      <c r="G28" s="55" t="s">
        <v>1652</v>
      </c>
      <c r="H28" s="55"/>
      <c r="I28" s="55" t="s">
        <v>1607</v>
      </c>
      <c r="K28" s="56" t="s">
        <v>1566</v>
      </c>
      <c r="L28" s="55" t="s">
        <v>215</v>
      </c>
    </row>
    <row r="29" spans="1:12" ht="13.5" customHeight="1" x14ac:dyDescent="0.3">
      <c r="A29" s="55">
        <v>13</v>
      </c>
      <c r="B29" s="56"/>
      <c r="C29" s="55" t="s">
        <v>1637</v>
      </c>
      <c r="D29" s="55"/>
      <c r="E29" s="55" t="s">
        <v>1622</v>
      </c>
      <c r="F29" s="55"/>
      <c r="G29" s="55" t="s">
        <v>1653</v>
      </c>
      <c r="H29" s="55"/>
      <c r="I29" s="55" t="s">
        <v>1608</v>
      </c>
      <c r="K29" s="59" t="s">
        <v>1567</v>
      </c>
      <c r="L29" s="60" t="s">
        <v>1436</v>
      </c>
    </row>
    <row r="30" spans="1:12" ht="13.5" customHeight="1" x14ac:dyDescent="0.3">
      <c r="A30" s="55">
        <v>14</v>
      </c>
      <c r="B30" s="56"/>
      <c r="C30" s="55" t="s">
        <v>1638</v>
      </c>
      <c r="D30" s="55"/>
      <c r="E30" s="55" t="s">
        <v>1623</v>
      </c>
      <c r="F30" s="55"/>
      <c r="G30" s="55" t="s">
        <v>1654</v>
      </c>
      <c r="H30" s="55"/>
      <c r="I30" s="55" t="s">
        <v>1609</v>
      </c>
      <c r="K30" s="56" t="s">
        <v>1568</v>
      </c>
      <c r="L30" s="55" t="s">
        <v>330</v>
      </c>
    </row>
    <row r="31" spans="1:12" ht="13.5" customHeight="1" x14ac:dyDescent="0.3">
      <c r="A31" s="55">
        <v>15</v>
      </c>
      <c r="B31" s="56"/>
      <c r="C31" s="55" t="s">
        <v>1639</v>
      </c>
      <c r="D31" s="55"/>
      <c r="E31" s="55" t="s">
        <v>1624</v>
      </c>
      <c r="F31" s="55"/>
      <c r="G31" s="55" t="s">
        <v>1655</v>
      </c>
      <c r="H31" s="55"/>
      <c r="I31" s="55"/>
      <c r="K31" s="59" t="s">
        <v>1569</v>
      </c>
      <c r="L31" s="60" t="s">
        <v>638</v>
      </c>
    </row>
    <row r="32" spans="1:12" ht="13.5" customHeight="1" x14ac:dyDescent="0.3">
      <c r="A32" s="55">
        <v>16</v>
      </c>
      <c r="B32" s="56"/>
      <c r="C32" s="55" t="s">
        <v>1640</v>
      </c>
      <c r="D32" s="55"/>
      <c r="E32" s="55"/>
      <c r="F32" s="55"/>
      <c r="G32" s="55"/>
      <c r="H32" s="55"/>
      <c r="I32" s="55"/>
      <c r="K32" s="56" t="s">
        <v>1570</v>
      </c>
      <c r="L32" s="55" t="s">
        <v>939</v>
      </c>
    </row>
    <row r="33" spans="1:12" ht="13.5" customHeight="1" x14ac:dyDescent="0.3">
      <c r="A33" s="55">
        <v>17</v>
      </c>
      <c r="B33" s="56"/>
      <c r="C33" s="55"/>
      <c r="D33" s="55"/>
      <c r="E33" s="55"/>
      <c r="F33" s="55"/>
      <c r="G33" s="55"/>
      <c r="H33" s="55"/>
      <c r="I33" s="55"/>
      <c r="K33" s="56" t="s">
        <v>1571</v>
      </c>
      <c r="L33" s="55" t="s">
        <v>938</v>
      </c>
    </row>
    <row r="34" spans="1:12" ht="13.5" customHeight="1" x14ac:dyDescent="0.3">
      <c r="A34" s="55">
        <v>18</v>
      </c>
      <c r="B34" s="56"/>
      <c r="C34" s="55"/>
      <c r="D34" s="55"/>
      <c r="E34" s="55"/>
      <c r="F34" s="55"/>
      <c r="G34" s="55"/>
      <c r="H34" s="55"/>
      <c r="I34" s="55"/>
      <c r="K34" s="56" t="s">
        <v>1572</v>
      </c>
      <c r="L34" s="55" t="s">
        <v>193</v>
      </c>
    </row>
    <row r="35" spans="1:12" ht="13.5" customHeight="1" x14ac:dyDescent="0.3">
      <c r="A35" s="55">
        <v>19</v>
      </c>
      <c r="B35" s="56"/>
      <c r="C35" s="55"/>
      <c r="D35" s="55"/>
      <c r="E35" s="55"/>
      <c r="F35" s="55"/>
      <c r="G35" s="55"/>
      <c r="H35" s="55"/>
      <c r="I35" s="55"/>
      <c r="K35" s="56" t="s">
        <v>1573</v>
      </c>
      <c r="L35" s="55" t="s">
        <v>283</v>
      </c>
    </row>
    <row r="36" spans="1:12" ht="13.5" customHeight="1" x14ac:dyDescent="0.3">
      <c r="A36" s="55">
        <v>20</v>
      </c>
      <c r="B36" s="56"/>
      <c r="C36" s="55"/>
      <c r="D36" s="55"/>
      <c r="E36" s="55"/>
      <c r="F36" s="55"/>
      <c r="G36" s="55"/>
      <c r="H36" s="55"/>
      <c r="I36" s="55"/>
      <c r="K36" s="56" t="s">
        <v>1574</v>
      </c>
      <c r="L36" s="55" t="s">
        <v>1486</v>
      </c>
    </row>
    <row r="37" spans="1:12" ht="13.5" customHeight="1" x14ac:dyDescent="0.3">
      <c r="C37" s="104" t="s">
        <v>1583</v>
      </c>
      <c r="D37" s="105"/>
      <c r="E37" s="105"/>
      <c r="F37" s="105"/>
      <c r="G37" s="105"/>
      <c r="H37" s="105"/>
      <c r="I37" s="106"/>
      <c r="K37" s="56" t="s">
        <v>1575</v>
      </c>
      <c r="L37" s="55" t="s">
        <v>1458</v>
      </c>
    </row>
    <row r="38" spans="1:12" ht="13.5" customHeight="1" x14ac:dyDescent="0.3">
      <c r="C38" s="104" t="s">
        <v>1584</v>
      </c>
      <c r="D38" s="105"/>
      <c r="E38" s="105"/>
      <c r="F38" s="105"/>
      <c r="G38" s="105"/>
      <c r="H38" s="105"/>
      <c r="I38" s="106"/>
      <c r="K38" s="56" t="s">
        <v>1576</v>
      </c>
      <c r="L38" s="55" t="s">
        <v>209</v>
      </c>
    </row>
    <row r="39" spans="1:12" ht="13.5" customHeight="1" x14ac:dyDescent="0.3">
      <c r="C39" s="104" t="s">
        <v>1585</v>
      </c>
      <c r="D39" s="105"/>
      <c r="E39" s="105"/>
      <c r="F39" s="105"/>
      <c r="G39" s="105"/>
      <c r="H39" s="105"/>
      <c r="I39" s="106"/>
      <c r="K39" s="56" t="s">
        <v>1577</v>
      </c>
      <c r="L39" s="55" t="s">
        <v>954</v>
      </c>
    </row>
    <row r="40" spans="1:12" ht="13.5" customHeight="1" x14ac:dyDescent="0.3">
      <c r="K40" s="56" t="s">
        <v>1578</v>
      </c>
      <c r="L40" s="55" t="s">
        <v>162</v>
      </c>
    </row>
    <row r="41" spans="1:12" ht="13.5" customHeight="1" x14ac:dyDescent="0.3">
      <c r="K41" s="56" t="s">
        <v>1579</v>
      </c>
      <c r="L41" s="55" t="s">
        <v>512</v>
      </c>
    </row>
    <row r="42" spans="1:12" ht="13.5" customHeight="1" x14ac:dyDescent="0.3">
      <c r="K42" s="56" t="s">
        <v>1580</v>
      </c>
      <c r="L42" s="55" t="s">
        <v>985</v>
      </c>
    </row>
    <row r="43" spans="1:12" ht="13.5" customHeight="1" x14ac:dyDescent="0.3">
      <c r="K43" s="116" t="s">
        <v>1581</v>
      </c>
      <c r="L43" s="117" t="s">
        <v>1232</v>
      </c>
    </row>
  </sheetData>
  <sortState xmlns:xlrd2="http://schemas.microsoft.com/office/spreadsheetml/2017/richdata2" ref="L34:L35">
    <sortCondition descending="1" ref="L34:L35"/>
  </sortState>
  <mergeCells count="8">
    <mergeCell ref="K1:L1"/>
    <mergeCell ref="C38:I38"/>
    <mergeCell ref="C39:I39"/>
    <mergeCell ref="A1:I1"/>
    <mergeCell ref="A2:I2"/>
    <mergeCell ref="A3:I3"/>
    <mergeCell ref="A16:I16"/>
    <mergeCell ref="C37:I37"/>
  </mergeCells>
  <printOptions horizontalCentered="1" verticalCentered="1"/>
  <pageMargins left="0.45" right="0.45" top="0.3" bottom="0.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3A2E-118A-4479-AD87-EF7352974D74}">
  <sheetPr>
    <pageSetUpPr fitToPage="1"/>
  </sheetPr>
  <dimension ref="A1:AD110"/>
  <sheetViews>
    <sheetView topLeftCell="A36" workbookViewId="0">
      <selection activeCell="AE54" sqref="AE54"/>
    </sheetView>
  </sheetViews>
  <sheetFormatPr defaultRowHeight="13.2" x14ac:dyDescent="0.25"/>
  <cols>
    <col min="1" max="1" width="5.88671875" style="15" bestFit="1" customWidth="1"/>
    <col min="2" max="2" width="5" bestFit="1" customWidth="1"/>
    <col min="3" max="3" width="5.21875" customWidth="1"/>
    <col min="4" max="4" width="22.5546875" customWidth="1"/>
    <col min="5" max="5" width="7.109375" style="15" bestFit="1" customWidth="1"/>
    <col min="6" max="6" width="5.5546875" style="15" bestFit="1" customWidth="1"/>
    <col min="7" max="7" width="6" customWidth="1"/>
    <col min="8" max="21" width="4" bestFit="1" customWidth="1"/>
    <col min="22" max="22" width="4.5546875" customWidth="1"/>
    <col min="23" max="28" width="3.33203125" bestFit="1" customWidth="1"/>
    <col min="31" max="31" width="30" customWidth="1"/>
    <col min="258" max="258" width="5.88671875" bestFit="1" customWidth="1"/>
    <col min="259" max="259" width="27.109375" bestFit="1" customWidth="1"/>
    <col min="260" max="260" width="7.109375" bestFit="1" customWidth="1"/>
    <col min="261" max="261" width="5.5546875" bestFit="1" customWidth="1"/>
    <col min="262" max="283" width="4.5546875" customWidth="1"/>
    <col min="514" max="514" width="5.88671875" bestFit="1" customWidth="1"/>
    <col min="515" max="515" width="27.109375" bestFit="1" customWidth="1"/>
    <col min="516" max="516" width="7.109375" bestFit="1" customWidth="1"/>
    <col min="517" max="517" width="5.5546875" bestFit="1" customWidth="1"/>
    <col min="518" max="539" width="4.5546875" customWidth="1"/>
    <col min="770" max="770" width="5.88671875" bestFit="1" customWidth="1"/>
    <col min="771" max="771" width="27.109375" bestFit="1" customWidth="1"/>
    <col min="772" max="772" width="7.109375" bestFit="1" customWidth="1"/>
    <col min="773" max="773" width="5.5546875" bestFit="1" customWidth="1"/>
    <col min="774" max="795" width="4.5546875" customWidth="1"/>
    <col min="1026" max="1026" width="5.88671875" bestFit="1" customWidth="1"/>
    <col min="1027" max="1027" width="27.109375" bestFit="1" customWidth="1"/>
    <col min="1028" max="1028" width="7.109375" bestFit="1" customWidth="1"/>
    <col min="1029" max="1029" width="5.5546875" bestFit="1" customWidth="1"/>
    <col min="1030" max="1051" width="4.5546875" customWidth="1"/>
    <col min="1282" max="1282" width="5.88671875" bestFit="1" customWidth="1"/>
    <col min="1283" max="1283" width="27.109375" bestFit="1" customWidth="1"/>
    <col min="1284" max="1284" width="7.109375" bestFit="1" customWidth="1"/>
    <col min="1285" max="1285" width="5.5546875" bestFit="1" customWidth="1"/>
    <col min="1286" max="1307" width="4.5546875" customWidth="1"/>
    <col min="1538" max="1538" width="5.88671875" bestFit="1" customWidth="1"/>
    <col min="1539" max="1539" width="27.109375" bestFit="1" customWidth="1"/>
    <col min="1540" max="1540" width="7.109375" bestFit="1" customWidth="1"/>
    <col min="1541" max="1541" width="5.5546875" bestFit="1" customWidth="1"/>
    <col min="1542" max="1563" width="4.5546875" customWidth="1"/>
    <col min="1794" max="1794" width="5.88671875" bestFit="1" customWidth="1"/>
    <col min="1795" max="1795" width="27.109375" bestFit="1" customWidth="1"/>
    <col min="1796" max="1796" width="7.109375" bestFit="1" customWidth="1"/>
    <col min="1797" max="1797" width="5.5546875" bestFit="1" customWidth="1"/>
    <col min="1798" max="1819" width="4.5546875" customWidth="1"/>
    <col min="2050" max="2050" width="5.88671875" bestFit="1" customWidth="1"/>
    <col min="2051" max="2051" width="27.109375" bestFit="1" customWidth="1"/>
    <col min="2052" max="2052" width="7.109375" bestFit="1" customWidth="1"/>
    <col min="2053" max="2053" width="5.5546875" bestFit="1" customWidth="1"/>
    <col min="2054" max="2075" width="4.5546875" customWidth="1"/>
    <col min="2306" max="2306" width="5.88671875" bestFit="1" customWidth="1"/>
    <col min="2307" max="2307" width="27.109375" bestFit="1" customWidth="1"/>
    <col min="2308" max="2308" width="7.109375" bestFit="1" customWidth="1"/>
    <col min="2309" max="2309" width="5.5546875" bestFit="1" customWidth="1"/>
    <col min="2310" max="2331" width="4.5546875" customWidth="1"/>
    <col min="2562" max="2562" width="5.88671875" bestFit="1" customWidth="1"/>
    <col min="2563" max="2563" width="27.109375" bestFit="1" customWidth="1"/>
    <col min="2564" max="2564" width="7.109375" bestFit="1" customWidth="1"/>
    <col min="2565" max="2565" width="5.5546875" bestFit="1" customWidth="1"/>
    <col min="2566" max="2587" width="4.5546875" customWidth="1"/>
    <col min="2818" max="2818" width="5.88671875" bestFit="1" customWidth="1"/>
    <col min="2819" max="2819" width="27.109375" bestFit="1" customWidth="1"/>
    <col min="2820" max="2820" width="7.109375" bestFit="1" customWidth="1"/>
    <col min="2821" max="2821" width="5.5546875" bestFit="1" customWidth="1"/>
    <col min="2822" max="2843" width="4.5546875" customWidth="1"/>
    <col min="3074" max="3074" width="5.88671875" bestFit="1" customWidth="1"/>
    <col min="3075" max="3075" width="27.109375" bestFit="1" customWidth="1"/>
    <col min="3076" max="3076" width="7.109375" bestFit="1" customWidth="1"/>
    <col min="3077" max="3077" width="5.5546875" bestFit="1" customWidth="1"/>
    <col min="3078" max="3099" width="4.5546875" customWidth="1"/>
    <col min="3330" max="3330" width="5.88671875" bestFit="1" customWidth="1"/>
    <col min="3331" max="3331" width="27.109375" bestFit="1" customWidth="1"/>
    <col min="3332" max="3332" width="7.109375" bestFit="1" customWidth="1"/>
    <col min="3333" max="3333" width="5.5546875" bestFit="1" customWidth="1"/>
    <col min="3334" max="3355" width="4.5546875" customWidth="1"/>
    <col min="3586" max="3586" width="5.88671875" bestFit="1" customWidth="1"/>
    <col min="3587" max="3587" width="27.109375" bestFit="1" customWidth="1"/>
    <col min="3588" max="3588" width="7.109375" bestFit="1" customWidth="1"/>
    <col min="3589" max="3589" width="5.5546875" bestFit="1" customWidth="1"/>
    <col min="3590" max="3611" width="4.5546875" customWidth="1"/>
    <col min="3842" max="3842" width="5.88671875" bestFit="1" customWidth="1"/>
    <col min="3843" max="3843" width="27.109375" bestFit="1" customWidth="1"/>
    <col min="3844" max="3844" width="7.109375" bestFit="1" customWidth="1"/>
    <col min="3845" max="3845" width="5.5546875" bestFit="1" customWidth="1"/>
    <col min="3846" max="3867" width="4.5546875" customWidth="1"/>
    <col min="4098" max="4098" width="5.88671875" bestFit="1" customWidth="1"/>
    <col min="4099" max="4099" width="27.109375" bestFit="1" customWidth="1"/>
    <col min="4100" max="4100" width="7.109375" bestFit="1" customWidth="1"/>
    <col min="4101" max="4101" width="5.5546875" bestFit="1" customWidth="1"/>
    <col min="4102" max="4123" width="4.5546875" customWidth="1"/>
    <col min="4354" max="4354" width="5.88671875" bestFit="1" customWidth="1"/>
    <col min="4355" max="4355" width="27.109375" bestFit="1" customWidth="1"/>
    <col min="4356" max="4356" width="7.109375" bestFit="1" customWidth="1"/>
    <col min="4357" max="4357" width="5.5546875" bestFit="1" customWidth="1"/>
    <col min="4358" max="4379" width="4.5546875" customWidth="1"/>
    <col min="4610" max="4610" width="5.88671875" bestFit="1" customWidth="1"/>
    <col min="4611" max="4611" width="27.109375" bestFit="1" customWidth="1"/>
    <col min="4612" max="4612" width="7.109375" bestFit="1" customWidth="1"/>
    <col min="4613" max="4613" width="5.5546875" bestFit="1" customWidth="1"/>
    <col min="4614" max="4635" width="4.5546875" customWidth="1"/>
    <col min="4866" max="4866" width="5.88671875" bestFit="1" customWidth="1"/>
    <col min="4867" max="4867" width="27.109375" bestFit="1" customWidth="1"/>
    <col min="4868" max="4868" width="7.109375" bestFit="1" customWidth="1"/>
    <col min="4869" max="4869" width="5.5546875" bestFit="1" customWidth="1"/>
    <col min="4870" max="4891" width="4.5546875" customWidth="1"/>
    <col min="5122" max="5122" width="5.88671875" bestFit="1" customWidth="1"/>
    <col min="5123" max="5123" width="27.109375" bestFit="1" customWidth="1"/>
    <col min="5124" max="5124" width="7.109375" bestFit="1" customWidth="1"/>
    <col min="5125" max="5125" width="5.5546875" bestFit="1" customWidth="1"/>
    <col min="5126" max="5147" width="4.5546875" customWidth="1"/>
    <col min="5378" max="5378" width="5.88671875" bestFit="1" customWidth="1"/>
    <col min="5379" max="5379" width="27.109375" bestFit="1" customWidth="1"/>
    <col min="5380" max="5380" width="7.109375" bestFit="1" customWidth="1"/>
    <col min="5381" max="5381" width="5.5546875" bestFit="1" customWidth="1"/>
    <col min="5382" max="5403" width="4.5546875" customWidth="1"/>
    <col min="5634" max="5634" width="5.88671875" bestFit="1" customWidth="1"/>
    <col min="5635" max="5635" width="27.109375" bestFit="1" customWidth="1"/>
    <col min="5636" max="5636" width="7.109375" bestFit="1" customWidth="1"/>
    <col min="5637" max="5637" width="5.5546875" bestFit="1" customWidth="1"/>
    <col min="5638" max="5659" width="4.5546875" customWidth="1"/>
    <col min="5890" max="5890" width="5.88671875" bestFit="1" customWidth="1"/>
    <col min="5891" max="5891" width="27.109375" bestFit="1" customWidth="1"/>
    <col min="5892" max="5892" width="7.109375" bestFit="1" customWidth="1"/>
    <col min="5893" max="5893" width="5.5546875" bestFit="1" customWidth="1"/>
    <col min="5894" max="5915" width="4.5546875" customWidth="1"/>
    <col min="6146" max="6146" width="5.88671875" bestFit="1" customWidth="1"/>
    <col min="6147" max="6147" width="27.109375" bestFit="1" customWidth="1"/>
    <col min="6148" max="6148" width="7.109375" bestFit="1" customWidth="1"/>
    <col min="6149" max="6149" width="5.5546875" bestFit="1" customWidth="1"/>
    <col min="6150" max="6171" width="4.5546875" customWidth="1"/>
    <col min="6402" max="6402" width="5.88671875" bestFit="1" customWidth="1"/>
    <col min="6403" max="6403" width="27.109375" bestFit="1" customWidth="1"/>
    <col min="6404" max="6404" width="7.109375" bestFit="1" customWidth="1"/>
    <col min="6405" max="6405" width="5.5546875" bestFit="1" customWidth="1"/>
    <col min="6406" max="6427" width="4.5546875" customWidth="1"/>
    <col min="6658" max="6658" width="5.88671875" bestFit="1" customWidth="1"/>
    <col min="6659" max="6659" width="27.109375" bestFit="1" customWidth="1"/>
    <col min="6660" max="6660" width="7.109375" bestFit="1" customWidth="1"/>
    <col min="6661" max="6661" width="5.5546875" bestFit="1" customWidth="1"/>
    <col min="6662" max="6683" width="4.5546875" customWidth="1"/>
    <col min="6914" max="6914" width="5.88671875" bestFit="1" customWidth="1"/>
    <col min="6915" max="6915" width="27.109375" bestFit="1" customWidth="1"/>
    <col min="6916" max="6916" width="7.109375" bestFit="1" customWidth="1"/>
    <col min="6917" max="6917" width="5.5546875" bestFit="1" customWidth="1"/>
    <col min="6918" max="6939" width="4.5546875" customWidth="1"/>
    <col min="7170" max="7170" width="5.88671875" bestFit="1" customWidth="1"/>
    <col min="7171" max="7171" width="27.109375" bestFit="1" customWidth="1"/>
    <col min="7172" max="7172" width="7.109375" bestFit="1" customWidth="1"/>
    <col min="7173" max="7173" width="5.5546875" bestFit="1" customWidth="1"/>
    <col min="7174" max="7195" width="4.5546875" customWidth="1"/>
    <col min="7426" max="7426" width="5.88671875" bestFit="1" customWidth="1"/>
    <col min="7427" max="7427" width="27.109375" bestFit="1" customWidth="1"/>
    <col min="7428" max="7428" width="7.109375" bestFit="1" customWidth="1"/>
    <col min="7429" max="7429" width="5.5546875" bestFit="1" customWidth="1"/>
    <col min="7430" max="7451" width="4.5546875" customWidth="1"/>
    <col min="7682" max="7682" width="5.88671875" bestFit="1" customWidth="1"/>
    <col min="7683" max="7683" width="27.109375" bestFit="1" customWidth="1"/>
    <col min="7684" max="7684" width="7.109375" bestFit="1" customWidth="1"/>
    <col min="7685" max="7685" width="5.5546875" bestFit="1" customWidth="1"/>
    <col min="7686" max="7707" width="4.5546875" customWidth="1"/>
    <col min="7938" max="7938" width="5.88671875" bestFit="1" customWidth="1"/>
    <col min="7939" max="7939" width="27.109375" bestFit="1" customWidth="1"/>
    <col min="7940" max="7940" width="7.109375" bestFit="1" customWidth="1"/>
    <col min="7941" max="7941" width="5.5546875" bestFit="1" customWidth="1"/>
    <col min="7942" max="7963" width="4.5546875" customWidth="1"/>
    <col min="8194" max="8194" width="5.88671875" bestFit="1" customWidth="1"/>
    <col min="8195" max="8195" width="27.109375" bestFit="1" customWidth="1"/>
    <col min="8196" max="8196" width="7.109375" bestFit="1" customWidth="1"/>
    <col min="8197" max="8197" width="5.5546875" bestFit="1" customWidth="1"/>
    <col min="8198" max="8219" width="4.5546875" customWidth="1"/>
    <col min="8450" max="8450" width="5.88671875" bestFit="1" customWidth="1"/>
    <col min="8451" max="8451" width="27.109375" bestFit="1" customWidth="1"/>
    <col min="8452" max="8452" width="7.109375" bestFit="1" customWidth="1"/>
    <col min="8453" max="8453" width="5.5546875" bestFit="1" customWidth="1"/>
    <col min="8454" max="8475" width="4.5546875" customWidth="1"/>
    <col min="8706" max="8706" width="5.88671875" bestFit="1" customWidth="1"/>
    <col min="8707" max="8707" width="27.109375" bestFit="1" customWidth="1"/>
    <col min="8708" max="8708" width="7.109375" bestFit="1" customWidth="1"/>
    <col min="8709" max="8709" width="5.5546875" bestFit="1" customWidth="1"/>
    <col min="8710" max="8731" width="4.5546875" customWidth="1"/>
    <col min="8962" max="8962" width="5.88671875" bestFit="1" customWidth="1"/>
    <col min="8963" max="8963" width="27.109375" bestFit="1" customWidth="1"/>
    <col min="8964" max="8964" width="7.109375" bestFit="1" customWidth="1"/>
    <col min="8965" max="8965" width="5.5546875" bestFit="1" customWidth="1"/>
    <col min="8966" max="8987" width="4.5546875" customWidth="1"/>
    <col min="9218" max="9218" width="5.88671875" bestFit="1" customWidth="1"/>
    <col min="9219" max="9219" width="27.109375" bestFit="1" customWidth="1"/>
    <col min="9220" max="9220" width="7.109375" bestFit="1" customWidth="1"/>
    <col min="9221" max="9221" width="5.5546875" bestFit="1" customWidth="1"/>
    <col min="9222" max="9243" width="4.5546875" customWidth="1"/>
    <col min="9474" max="9474" width="5.88671875" bestFit="1" customWidth="1"/>
    <col min="9475" max="9475" width="27.109375" bestFit="1" customWidth="1"/>
    <col min="9476" max="9476" width="7.109375" bestFit="1" customWidth="1"/>
    <col min="9477" max="9477" width="5.5546875" bestFit="1" customWidth="1"/>
    <col min="9478" max="9499" width="4.5546875" customWidth="1"/>
    <col min="9730" max="9730" width="5.88671875" bestFit="1" customWidth="1"/>
    <col min="9731" max="9731" width="27.109375" bestFit="1" customWidth="1"/>
    <col min="9732" max="9732" width="7.109375" bestFit="1" customWidth="1"/>
    <col min="9733" max="9733" width="5.5546875" bestFit="1" customWidth="1"/>
    <col min="9734" max="9755" width="4.5546875" customWidth="1"/>
    <col min="9986" max="9986" width="5.88671875" bestFit="1" customWidth="1"/>
    <col min="9987" max="9987" width="27.109375" bestFit="1" customWidth="1"/>
    <col min="9988" max="9988" width="7.109375" bestFit="1" customWidth="1"/>
    <col min="9989" max="9989" width="5.5546875" bestFit="1" customWidth="1"/>
    <col min="9990" max="10011" width="4.5546875" customWidth="1"/>
    <col min="10242" max="10242" width="5.88671875" bestFit="1" customWidth="1"/>
    <col min="10243" max="10243" width="27.109375" bestFit="1" customWidth="1"/>
    <col min="10244" max="10244" width="7.109375" bestFit="1" customWidth="1"/>
    <col min="10245" max="10245" width="5.5546875" bestFit="1" customWidth="1"/>
    <col min="10246" max="10267" width="4.5546875" customWidth="1"/>
    <col min="10498" max="10498" width="5.88671875" bestFit="1" customWidth="1"/>
    <col min="10499" max="10499" width="27.109375" bestFit="1" customWidth="1"/>
    <col min="10500" max="10500" width="7.109375" bestFit="1" customWidth="1"/>
    <col min="10501" max="10501" width="5.5546875" bestFit="1" customWidth="1"/>
    <col min="10502" max="10523" width="4.5546875" customWidth="1"/>
    <col min="10754" max="10754" width="5.88671875" bestFit="1" customWidth="1"/>
    <col min="10755" max="10755" width="27.109375" bestFit="1" customWidth="1"/>
    <col min="10756" max="10756" width="7.109375" bestFit="1" customWidth="1"/>
    <col min="10757" max="10757" width="5.5546875" bestFit="1" customWidth="1"/>
    <col min="10758" max="10779" width="4.5546875" customWidth="1"/>
    <col min="11010" max="11010" width="5.88671875" bestFit="1" customWidth="1"/>
    <col min="11011" max="11011" width="27.109375" bestFit="1" customWidth="1"/>
    <col min="11012" max="11012" width="7.109375" bestFit="1" customWidth="1"/>
    <col min="11013" max="11013" width="5.5546875" bestFit="1" customWidth="1"/>
    <col min="11014" max="11035" width="4.5546875" customWidth="1"/>
    <col min="11266" max="11266" width="5.88671875" bestFit="1" customWidth="1"/>
    <col min="11267" max="11267" width="27.109375" bestFit="1" customWidth="1"/>
    <col min="11268" max="11268" width="7.109375" bestFit="1" customWidth="1"/>
    <col min="11269" max="11269" width="5.5546875" bestFit="1" customWidth="1"/>
    <col min="11270" max="11291" width="4.5546875" customWidth="1"/>
    <col min="11522" max="11522" width="5.88671875" bestFit="1" customWidth="1"/>
    <col min="11523" max="11523" width="27.109375" bestFit="1" customWidth="1"/>
    <col min="11524" max="11524" width="7.109375" bestFit="1" customWidth="1"/>
    <col min="11525" max="11525" width="5.5546875" bestFit="1" customWidth="1"/>
    <col min="11526" max="11547" width="4.5546875" customWidth="1"/>
    <col min="11778" max="11778" width="5.88671875" bestFit="1" customWidth="1"/>
    <col min="11779" max="11779" width="27.109375" bestFit="1" customWidth="1"/>
    <col min="11780" max="11780" width="7.109375" bestFit="1" customWidth="1"/>
    <col min="11781" max="11781" width="5.5546875" bestFit="1" customWidth="1"/>
    <col min="11782" max="11803" width="4.5546875" customWidth="1"/>
    <col min="12034" max="12034" width="5.88671875" bestFit="1" customWidth="1"/>
    <col min="12035" max="12035" width="27.109375" bestFit="1" customWidth="1"/>
    <col min="12036" max="12036" width="7.109375" bestFit="1" customWidth="1"/>
    <col min="12037" max="12037" width="5.5546875" bestFit="1" customWidth="1"/>
    <col min="12038" max="12059" width="4.5546875" customWidth="1"/>
    <col min="12290" max="12290" width="5.88671875" bestFit="1" customWidth="1"/>
    <col min="12291" max="12291" width="27.109375" bestFit="1" customWidth="1"/>
    <col min="12292" max="12292" width="7.109375" bestFit="1" customWidth="1"/>
    <col min="12293" max="12293" width="5.5546875" bestFit="1" customWidth="1"/>
    <col min="12294" max="12315" width="4.5546875" customWidth="1"/>
    <col min="12546" max="12546" width="5.88671875" bestFit="1" customWidth="1"/>
    <col min="12547" max="12547" width="27.109375" bestFit="1" customWidth="1"/>
    <col min="12548" max="12548" width="7.109375" bestFit="1" customWidth="1"/>
    <col min="12549" max="12549" width="5.5546875" bestFit="1" customWidth="1"/>
    <col min="12550" max="12571" width="4.5546875" customWidth="1"/>
    <col min="12802" max="12802" width="5.88671875" bestFit="1" customWidth="1"/>
    <col min="12803" max="12803" width="27.109375" bestFit="1" customWidth="1"/>
    <col min="12804" max="12804" width="7.109375" bestFit="1" customWidth="1"/>
    <col min="12805" max="12805" width="5.5546875" bestFit="1" customWidth="1"/>
    <col min="12806" max="12827" width="4.5546875" customWidth="1"/>
    <col min="13058" max="13058" width="5.88671875" bestFit="1" customWidth="1"/>
    <col min="13059" max="13059" width="27.109375" bestFit="1" customWidth="1"/>
    <col min="13060" max="13060" width="7.109375" bestFit="1" customWidth="1"/>
    <col min="13061" max="13061" width="5.5546875" bestFit="1" customWidth="1"/>
    <col min="13062" max="13083" width="4.5546875" customWidth="1"/>
    <col min="13314" max="13314" width="5.88671875" bestFit="1" customWidth="1"/>
    <col min="13315" max="13315" width="27.109375" bestFit="1" customWidth="1"/>
    <col min="13316" max="13316" width="7.109375" bestFit="1" customWidth="1"/>
    <col min="13317" max="13317" width="5.5546875" bestFit="1" customWidth="1"/>
    <col min="13318" max="13339" width="4.5546875" customWidth="1"/>
    <col min="13570" max="13570" width="5.88671875" bestFit="1" customWidth="1"/>
    <col min="13571" max="13571" width="27.109375" bestFit="1" customWidth="1"/>
    <col min="13572" max="13572" width="7.109375" bestFit="1" customWidth="1"/>
    <col min="13573" max="13573" width="5.5546875" bestFit="1" customWidth="1"/>
    <col min="13574" max="13595" width="4.5546875" customWidth="1"/>
    <col min="13826" max="13826" width="5.88671875" bestFit="1" customWidth="1"/>
    <col min="13827" max="13827" width="27.109375" bestFit="1" customWidth="1"/>
    <col min="13828" max="13828" width="7.109375" bestFit="1" customWidth="1"/>
    <col min="13829" max="13829" width="5.5546875" bestFit="1" customWidth="1"/>
    <col min="13830" max="13851" width="4.5546875" customWidth="1"/>
    <col min="14082" max="14082" width="5.88671875" bestFit="1" customWidth="1"/>
    <col min="14083" max="14083" width="27.109375" bestFit="1" customWidth="1"/>
    <col min="14084" max="14084" width="7.109375" bestFit="1" customWidth="1"/>
    <col min="14085" max="14085" width="5.5546875" bestFit="1" customWidth="1"/>
    <col min="14086" max="14107" width="4.5546875" customWidth="1"/>
    <col min="14338" max="14338" width="5.88671875" bestFit="1" customWidth="1"/>
    <col min="14339" max="14339" width="27.109375" bestFit="1" customWidth="1"/>
    <col min="14340" max="14340" width="7.109375" bestFit="1" customWidth="1"/>
    <col min="14341" max="14341" width="5.5546875" bestFit="1" customWidth="1"/>
    <col min="14342" max="14363" width="4.5546875" customWidth="1"/>
    <col min="14594" max="14594" width="5.88671875" bestFit="1" customWidth="1"/>
    <col min="14595" max="14595" width="27.109375" bestFit="1" customWidth="1"/>
    <col min="14596" max="14596" width="7.109375" bestFit="1" customWidth="1"/>
    <col min="14597" max="14597" width="5.5546875" bestFit="1" customWidth="1"/>
    <col min="14598" max="14619" width="4.5546875" customWidth="1"/>
    <col min="14850" max="14850" width="5.88671875" bestFit="1" customWidth="1"/>
    <col min="14851" max="14851" width="27.109375" bestFit="1" customWidth="1"/>
    <col min="14852" max="14852" width="7.109375" bestFit="1" customWidth="1"/>
    <col min="14853" max="14853" width="5.5546875" bestFit="1" customWidth="1"/>
    <col min="14854" max="14875" width="4.5546875" customWidth="1"/>
    <col min="15106" max="15106" width="5.88671875" bestFit="1" customWidth="1"/>
    <col min="15107" max="15107" width="27.109375" bestFit="1" customWidth="1"/>
    <col min="15108" max="15108" width="7.109375" bestFit="1" customWidth="1"/>
    <col min="15109" max="15109" width="5.5546875" bestFit="1" customWidth="1"/>
    <col min="15110" max="15131" width="4.5546875" customWidth="1"/>
    <col min="15362" max="15362" width="5.88671875" bestFit="1" customWidth="1"/>
    <col min="15363" max="15363" width="27.109375" bestFit="1" customWidth="1"/>
    <col min="15364" max="15364" width="7.109375" bestFit="1" customWidth="1"/>
    <col min="15365" max="15365" width="5.5546875" bestFit="1" customWidth="1"/>
    <col min="15366" max="15387" width="4.5546875" customWidth="1"/>
    <col min="15618" max="15618" width="5.88671875" bestFit="1" customWidth="1"/>
    <col min="15619" max="15619" width="27.109375" bestFit="1" customWidth="1"/>
    <col min="15620" max="15620" width="7.109375" bestFit="1" customWidth="1"/>
    <col min="15621" max="15621" width="5.5546875" bestFit="1" customWidth="1"/>
    <col min="15622" max="15643" width="4.5546875" customWidth="1"/>
    <col min="15874" max="15874" width="5.88671875" bestFit="1" customWidth="1"/>
    <col min="15875" max="15875" width="27.109375" bestFit="1" customWidth="1"/>
    <col min="15876" max="15876" width="7.109375" bestFit="1" customWidth="1"/>
    <col min="15877" max="15877" width="5.5546875" bestFit="1" customWidth="1"/>
    <col min="15878" max="15899" width="4.5546875" customWidth="1"/>
    <col min="16130" max="16130" width="5.88671875" bestFit="1" customWidth="1"/>
    <col min="16131" max="16131" width="27.109375" bestFit="1" customWidth="1"/>
    <col min="16132" max="16132" width="7.109375" bestFit="1" customWidth="1"/>
    <col min="16133" max="16133" width="5.5546875" bestFit="1" customWidth="1"/>
    <col min="16134" max="16155" width="4.5546875" customWidth="1"/>
  </cols>
  <sheetData>
    <row r="1" spans="1:30" ht="17.399999999999999" x14ac:dyDescent="0.3">
      <c r="A1" s="112" t="s">
        <v>26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30" ht="17.399999999999999" x14ac:dyDescent="0.3">
      <c r="A2" s="2"/>
      <c r="B2" s="1"/>
      <c r="C2" s="1"/>
      <c r="D2" s="1"/>
      <c r="E2" s="2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30" ht="126.6" x14ac:dyDescent="0.25">
      <c r="A3" s="4" t="s">
        <v>0</v>
      </c>
      <c r="B3" s="4" t="s">
        <v>1</v>
      </c>
      <c r="C3" s="42" t="s">
        <v>1535</v>
      </c>
      <c r="D3" s="5" t="s">
        <v>2</v>
      </c>
      <c r="E3" s="4" t="s">
        <v>3</v>
      </c>
      <c r="F3" s="6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/>
      <c r="W3" s="62" t="s">
        <v>20</v>
      </c>
      <c r="X3" s="62" t="s">
        <v>21</v>
      </c>
      <c r="Y3" s="62" t="s">
        <v>22</v>
      </c>
      <c r="Z3" s="62" t="s">
        <v>23</v>
      </c>
      <c r="AA3" s="62" t="s">
        <v>24</v>
      </c>
      <c r="AB3" s="62" t="s">
        <v>25</v>
      </c>
    </row>
    <row r="4" spans="1:30" x14ac:dyDescent="0.25">
      <c r="A4" s="9">
        <v>1</v>
      </c>
      <c r="B4" s="10">
        <v>696</v>
      </c>
      <c r="C4" s="10"/>
      <c r="D4" s="10" t="s">
        <v>649</v>
      </c>
      <c r="E4" s="9">
        <v>70</v>
      </c>
      <c r="F4" s="12" t="s">
        <v>1536</v>
      </c>
      <c r="G4" s="13">
        <v>14</v>
      </c>
      <c r="H4" s="13">
        <v>3</v>
      </c>
      <c r="I4" s="13">
        <v>7</v>
      </c>
      <c r="J4" s="13">
        <v>8</v>
      </c>
      <c r="K4" s="13">
        <v>4</v>
      </c>
      <c r="L4" s="13">
        <v>1</v>
      </c>
      <c r="M4" s="13">
        <v>3</v>
      </c>
      <c r="N4" s="13">
        <v>7</v>
      </c>
      <c r="O4" s="13">
        <v>8</v>
      </c>
      <c r="P4" s="13">
        <v>3</v>
      </c>
      <c r="Q4" s="13">
        <v>7</v>
      </c>
      <c r="R4" s="13">
        <v>4</v>
      </c>
      <c r="S4" s="13">
        <v>8</v>
      </c>
      <c r="T4" s="13">
        <v>3</v>
      </c>
      <c r="U4" s="13">
        <v>4</v>
      </c>
      <c r="V4" s="13"/>
      <c r="W4" s="13">
        <v>0</v>
      </c>
      <c r="X4" s="13">
        <v>3</v>
      </c>
      <c r="Y4" s="13">
        <v>3</v>
      </c>
      <c r="Z4" s="13">
        <v>0</v>
      </c>
      <c r="AA4" s="13">
        <v>3</v>
      </c>
      <c r="AB4" s="13">
        <v>4</v>
      </c>
      <c r="AD4" s="14"/>
    </row>
    <row r="5" spans="1:30" x14ac:dyDescent="0.25">
      <c r="A5" s="9">
        <v>2</v>
      </c>
      <c r="B5" s="10">
        <v>846</v>
      </c>
      <c r="C5" s="10"/>
      <c r="D5" s="10" t="s">
        <v>795</v>
      </c>
      <c r="E5" s="9">
        <v>52</v>
      </c>
      <c r="F5" s="12" t="s">
        <v>1536</v>
      </c>
      <c r="G5" s="13">
        <v>13</v>
      </c>
      <c r="H5" s="13">
        <v>1</v>
      </c>
      <c r="I5" s="13">
        <v>4</v>
      </c>
      <c r="J5" s="13">
        <v>3</v>
      </c>
      <c r="K5" s="13">
        <v>3</v>
      </c>
      <c r="L5" s="13">
        <v>4</v>
      </c>
      <c r="M5" s="13">
        <v>4</v>
      </c>
      <c r="N5" s="13">
        <v>4</v>
      </c>
      <c r="O5" s="13">
        <v>4</v>
      </c>
      <c r="P5" s="13">
        <v>8</v>
      </c>
      <c r="Q5" s="13">
        <v>1</v>
      </c>
      <c r="R5" s="13">
        <v>8</v>
      </c>
      <c r="S5" s="13">
        <v>7</v>
      </c>
      <c r="T5" s="13">
        <v>1</v>
      </c>
      <c r="U5" s="13">
        <v>0</v>
      </c>
      <c r="V5" s="13"/>
      <c r="W5" s="13">
        <v>0</v>
      </c>
      <c r="X5" s="13">
        <v>2</v>
      </c>
      <c r="Y5" s="13">
        <v>1</v>
      </c>
      <c r="Z5" s="13">
        <v>0</v>
      </c>
      <c r="AA5" s="13">
        <v>5</v>
      </c>
      <c r="AB5" s="13">
        <v>2</v>
      </c>
      <c r="AD5" s="14"/>
    </row>
    <row r="6" spans="1:30" x14ac:dyDescent="0.25">
      <c r="A6" s="9">
        <v>3</v>
      </c>
      <c r="B6" s="10">
        <v>510</v>
      </c>
      <c r="C6" s="10"/>
      <c r="D6" s="10" t="s">
        <v>507</v>
      </c>
      <c r="E6" s="9">
        <v>51</v>
      </c>
      <c r="F6" s="12" t="s">
        <v>1536</v>
      </c>
      <c r="G6" s="13">
        <v>12</v>
      </c>
      <c r="H6" s="13">
        <v>4</v>
      </c>
      <c r="I6" s="13">
        <v>4</v>
      </c>
      <c r="J6" s="13">
        <v>0</v>
      </c>
      <c r="K6" s="13">
        <v>8</v>
      </c>
      <c r="L6" s="13">
        <v>6</v>
      </c>
      <c r="M6" s="13">
        <v>4</v>
      </c>
      <c r="N6" s="13">
        <v>3</v>
      </c>
      <c r="O6" s="13">
        <v>0</v>
      </c>
      <c r="P6" s="13">
        <v>7</v>
      </c>
      <c r="Q6" s="13">
        <v>1</v>
      </c>
      <c r="R6" s="13">
        <v>3</v>
      </c>
      <c r="S6" s="13">
        <v>4</v>
      </c>
      <c r="T6" s="13">
        <v>3</v>
      </c>
      <c r="U6" s="13">
        <v>4</v>
      </c>
      <c r="V6" s="13"/>
      <c r="W6" s="13">
        <v>0</v>
      </c>
      <c r="X6" s="13">
        <v>1</v>
      </c>
      <c r="Y6" s="13">
        <v>1</v>
      </c>
      <c r="Z6" s="13">
        <v>1</v>
      </c>
      <c r="AA6" s="13">
        <v>5</v>
      </c>
      <c r="AB6" s="13">
        <v>3</v>
      </c>
      <c r="AD6" s="14"/>
    </row>
    <row r="7" spans="1:30" x14ac:dyDescent="0.25">
      <c r="A7" s="9">
        <v>4</v>
      </c>
      <c r="B7" s="10">
        <v>1142</v>
      </c>
      <c r="C7" s="10"/>
      <c r="D7" s="10" t="s">
        <v>992</v>
      </c>
      <c r="E7" s="9">
        <v>43</v>
      </c>
      <c r="F7" s="12" t="s">
        <v>1536</v>
      </c>
      <c r="G7" s="13">
        <v>12</v>
      </c>
      <c r="H7" s="13">
        <v>0</v>
      </c>
      <c r="I7" s="13">
        <v>8</v>
      </c>
      <c r="J7" s="13">
        <v>4</v>
      </c>
      <c r="K7" s="13">
        <v>8</v>
      </c>
      <c r="L7" s="13">
        <v>4</v>
      </c>
      <c r="M7" s="13">
        <v>4</v>
      </c>
      <c r="N7" s="13">
        <v>3</v>
      </c>
      <c r="O7" s="13">
        <v>1</v>
      </c>
      <c r="P7" s="13">
        <v>4</v>
      </c>
      <c r="Q7" s="13">
        <v>1</v>
      </c>
      <c r="R7" s="13">
        <v>1</v>
      </c>
      <c r="S7" s="13">
        <v>1</v>
      </c>
      <c r="T7" s="13">
        <v>0</v>
      </c>
      <c r="U7" s="13">
        <v>4</v>
      </c>
      <c r="V7" s="13"/>
      <c r="W7" s="13">
        <v>0</v>
      </c>
      <c r="X7" s="13">
        <v>2</v>
      </c>
      <c r="Y7" s="13">
        <v>0</v>
      </c>
      <c r="Z7" s="13">
        <v>0</v>
      </c>
      <c r="AA7" s="13">
        <v>5</v>
      </c>
      <c r="AB7" s="13">
        <v>1</v>
      </c>
      <c r="AD7" s="14"/>
    </row>
    <row r="8" spans="1:30" x14ac:dyDescent="0.25">
      <c r="A8" s="9">
        <v>5</v>
      </c>
      <c r="B8" s="10">
        <v>1188</v>
      </c>
      <c r="C8" s="10"/>
      <c r="D8" s="10" t="s">
        <v>1037</v>
      </c>
      <c r="E8" s="9">
        <v>42</v>
      </c>
      <c r="F8" s="12" t="s">
        <v>1536</v>
      </c>
      <c r="G8" s="13">
        <v>13</v>
      </c>
      <c r="H8" s="13">
        <v>0</v>
      </c>
      <c r="I8" s="13">
        <v>3</v>
      </c>
      <c r="J8" s="13">
        <v>1</v>
      </c>
      <c r="K8" s="13">
        <v>1</v>
      </c>
      <c r="L8" s="13">
        <v>4</v>
      </c>
      <c r="M8" s="13">
        <v>4</v>
      </c>
      <c r="N8" s="13">
        <v>4</v>
      </c>
      <c r="O8" s="13">
        <v>1</v>
      </c>
      <c r="P8" s="13">
        <v>3</v>
      </c>
      <c r="Q8" s="13">
        <v>7</v>
      </c>
      <c r="R8" s="13">
        <v>6</v>
      </c>
      <c r="S8" s="13">
        <v>3</v>
      </c>
      <c r="T8" s="13">
        <v>4</v>
      </c>
      <c r="U8" s="13">
        <v>1</v>
      </c>
      <c r="V8" s="13"/>
      <c r="W8" s="13">
        <v>0</v>
      </c>
      <c r="X8" s="13">
        <v>0</v>
      </c>
      <c r="Y8" s="13">
        <v>1</v>
      </c>
      <c r="Z8" s="13">
        <v>1</v>
      </c>
      <c r="AA8" s="13">
        <v>4</v>
      </c>
      <c r="AB8" s="13">
        <v>3</v>
      </c>
      <c r="AD8" s="14"/>
    </row>
    <row r="9" spans="1:30" x14ac:dyDescent="0.25">
      <c r="A9" s="9">
        <v>6</v>
      </c>
      <c r="B9" s="10">
        <v>836</v>
      </c>
      <c r="C9" s="10"/>
      <c r="D9" s="10" t="s">
        <v>785</v>
      </c>
      <c r="E9" s="9">
        <v>37</v>
      </c>
      <c r="F9" s="12" t="s">
        <v>1536</v>
      </c>
      <c r="G9" s="13">
        <v>11</v>
      </c>
      <c r="H9" s="13">
        <v>0</v>
      </c>
      <c r="I9" s="13">
        <v>0</v>
      </c>
      <c r="J9" s="13">
        <v>1</v>
      </c>
      <c r="K9" s="13">
        <v>10</v>
      </c>
      <c r="L9" s="13">
        <v>4</v>
      </c>
      <c r="M9" s="13">
        <v>1</v>
      </c>
      <c r="N9" s="13">
        <v>7</v>
      </c>
      <c r="O9" s="13">
        <v>1</v>
      </c>
      <c r="P9" s="13">
        <v>4</v>
      </c>
      <c r="Q9" s="13">
        <v>1</v>
      </c>
      <c r="R9" s="13">
        <v>4</v>
      </c>
      <c r="S9" s="13">
        <v>3</v>
      </c>
      <c r="T9" s="13">
        <v>1</v>
      </c>
      <c r="U9" s="13">
        <v>0</v>
      </c>
      <c r="V9" s="13"/>
      <c r="W9" s="13">
        <v>1</v>
      </c>
      <c r="X9" s="13">
        <v>0</v>
      </c>
      <c r="Y9" s="13">
        <v>1</v>
      </c>
      <c r="Z9" s="13">
        <v>0</v>
      </c>
      <c r="AA9" s="13">
        <v>3</v>
      </c>
      <c r="AB9" s="13">
        <v>1</v>
      </c>
      <c r="AD9" s="14"/>
    </row>
    <row r="10" spans="1:30" x14ac:dyDescent="0.25">
      <c r="A10" s="9">
        <v>7</v>
      </c>
      <c r="B10" s="10">
        <v>837</v>
      </c>
      <c r="C10" s="10"/>
      <c r="D10" s="10" t="s">
        <v>789</v>
      </c>
      <c r="E10" s="9">
        <v>37</v>
      </c>
      <c r="F10" s="12" t="s">
        <v>1536</v>
      </c>
      <c r="G10" s="13">
        <v>12</v>
      </c>
      <c r="H10" s="13">
        <v>1</v>
      </c>
      <c r="I10" s="13">
        <v>1</v>
      </c>
      <c r="J10" s="13">
        <v>3</v>
      </c>
      <c r="K10" s="13">
        <v>1</v>
      </c>
      <c r="L10" s="13">
        <v>4</v>
      </c>
      <c r="M10" s="13">
        <v>4</v>
      </c>
      <c r="N10" s="13">
        <v>4</v>
      </c>
      <c r="O10" s="13">
        <v>10</v>
      </c>
      <c r="P10" s="13">
        <v>4</v>
      </c>
      <c r="Q10" s="13">
        <v>1</v>
      </c>
      <c r="R10" s="13">
        <v>3</v>
      </c>
      <c r="S10" s="13">
        <v>1</v>
      </c>
      <c r="T10" s="13">
        <v>0</v>
      </c>
      <c r="U10" s="13">
        <v>0</v>
      </c>
      <c r="V10" s="13"/>
      <c r="W10" s="13">
        <v>1</v>
      </c>
      <c r="X10" s="13">
        <v>0</v>
      </c>
      <c r="Y10" s="13">
        <v>0</v>
      </c>
      <c r="Z10" s="13">
        <v>0</v>
      </c>
      <c r="AA10" s="13">
        <v>4</v>
      </c>
      <c r="AB10" s="13">
        <v>2</v>
      </c>
      <c r="AD10" s="14"/>
    </row>
    <row r="11" spans="1:30" x14ac:dyDescent="0.25">
      <c r="A11" s="9">
        <v>8</v>
      </c>
      <c r="B11" s="10">
        <v>336</v>
      </c>
      <c r="C11" s="10"/>
      <c r="D11" s="10" t="s">
        <v>344</v>
      </c>
      <c r="E11" s="9">
        <v>30</v>
      </c>
      <c r="F11" s="12" t="s">
        <v>1536</v>
      </c>
      <c r="G11" s="13">
        <v>13</v>
      </c>
      <c r="H11" s="13">
        <v>7</v>
      </c>
      <c r="I11" s="13">
        <v>0</v>
      </c>
      <c r="J11" s="13">
        <v>3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3</v>
      </c>
      <c r="Q11" s="13">
        <v>3</v>
      </c>
      <c r="R11" s="13">
        <v>4</v>
      </c>
      <c r="S11" s="13">
        <v>1</v>
      </c>
      <c r="T11" s="13">
        <v>3</v>
      </c>
      <c r="U11" s="13">
        <v>1</v>
      </c>
      <c r="V11" s="13"/>
      <c r="W11" s="13">
        <v>0</v>
      </c>
      <c r="X11" s="13">
        <v>0</v>
      </c>
      <c r="Y11" s="13">
        <v>1</v>
      </c>
      <c r="Z11" s="13">
        <v>0</v>
      </c>
      <c r="AA11" s="13">
        <v>1</v>
      </c>
      <c r="AB11" s="13">
        <v>4</v>
      </c>
      <c r="AD11" s="14"/>
    </row>
    <row r="12" spans="1:30" x14ac:dyDescent="0.25">
      <c r="A12" s="9">
        <v>9</v>
      </c>
      <c r="B12" s="10">
        <v>1714</v>
      </c>
      <c r="C12" s="10"/>
      <c r="D12" s="10" t="s">
        <v>1485</v>
      </c>
      <c r="E12" s="9">
        <v>30</v>
      </c>
      <c r="F12" s="12" t="s">
        <v>1536</v>
      </c>
      <c r="G12" s="13">
        <v>10</v>
      </c>
      <c r="H12" s="13">
        <v>0</v>
      </c>
      <c r="I12" s="13">
        <v>0</v>
      </c>
      <c r="J12" s="13">
        <v>0</v>
      </c>
      <c r="K12" s="13">
        <v>2</v>
      </c>
      <c r="L12" s="13">
        <v>3</v>
      </c>
      <c r="M12" s="13">
        <v>3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3</v>
      </c>
      <c r="T12" s="13">
        <v>0</v>
      </c>
      <c r="U12" s="13">
        <v>4</v>
      </c>
      <c r="V12" s="13"/>
      <c r="W12" s="13">
        <v>0</v>
      </c>
      <c r="X12" s="13">
        <v>0</v>
      </c>
      <c r="Y12" s="13">
        <v>0</v>
      </c>
      <c r="Z12" s="13">
        <v>0</v>
      </c>
      <c r="AA12" s="13">
        <v>1</v>
      </c>
      <c r="AB12" s="13">
        <v>8</v>
      </c>
      <c r="AD12" s="14"/>
    </row>
    <row r="13" spans="1:30" x14ac:dyDescent="0.25">
      <c r="A13" s="9">
        <v>10</v>
      </c>
      <c r="B13" s="10">
        <v>1108</v>
      </c>
      <c r="C13" s="10"/>
      <c r="D13" s="10" t="s">
        <v>970</v>
      </c>
      <c r="E13" s="9">
        <v>29</v>
      </c>
      <c r="F13" s="12" t="s">
        <v>1536</v>
      </c>
      <c r="G13" s="13">
        <v>12</v>
      </c>
      <c r="H13" s="13">
        <v>1</v>
      </c>
      <c r="I13" s="13">
        <v>1</v>
      </c>
      <c r="J13" s="13">
        <v>8</v>
      </c>
      <c r="K13" s="13">
        <v>1</v>
      </c>
      <c r="L13" s="13">
        <v>1</v>
      </c>
      <c r="M13" s="13">
        <v>1</v>
      </c>
      <c r="N13" s="13">
        <v>3</v>
      </c>
      <c r="O13" s="13">
        <v>0</v>
      </c>
      <c r="P13" s="13">
        <v>3</v>
      </c>
      <c r="Q13" s="13">
        <v>1</v>
      </c>
      <c r="R13" s="13">
        <v>3</v>
      </c>
      <c r="S13" s="13">
        <v>3</v>
      </c>
      <c r="T13" s="13">
        <v>0</v>
      </c>
      <c r="U13" s="13">
        <v>3</v>
      </c>
      <c r="V13" s="13"/>
      <c r="W13" s="13">
        <v>0</v>
      </c>
      <c r="X13" s="13">
        <v>1</v>
      </c>
      <c r="Y13" s="13">
        <v>0</v>
      </c>
      <c r="Z13" s="13">
        <v>0</v>
      </c>
      <c r="AA13" s="13">
        <v>0</v>
      </c>
      <c r="AB13" s="13">
        <v>5</v>
      </c>
      <c r="AD13" s="14"/>
    </row>
    <row r="14" spans="1:30" x14ac:dyDescent="0.25">
      <c r="A14" s="9">
        <v>11</v>
      </c>
      <c r="B14" s="10">
        <v>972</v>
      </c>
      <c r="C14" s="10"/>
      <c r="D14" s="10" t="s">
        <v>877</v>
      </c>
      <c r="E14" s="9">
        <v>29</v>
      </c>
      <c r="F14" s="12" t="s">
        <v>1536</v>
      </c>
      <c r="G14" s="13">
        <v>13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4</v>
      </c>
      <c r="N14" s="13">
        <v>4</v>
      </c>
      <c r="O14" s="13">
        <v>1</v>
      </c>
      <c r="P14" s="13">
        <v>1</v>
      </c>
      <c r="Q14" s="13">
        <v>3</v>
      </c>
      <c r="R14" s="13">
        <v>1</v>
      </c>
      <c r="S14" s="13">
        <v>3</v>
      </c>
      <c r="T14" s="13">
        <v>0</v>
      </c>
      <c r="U14" s="13">
        <v>7</v>
      </c>
      <c r="V14" s="13"/>
      <c r="W14" s="13">
        <v>0</v>
      </c>
      <c r="X14" s="13">
        <v>0</v>
      </c>
      <c r="Y14" s="13">
        <v>1</v>
      </c>
      <c r="Z14" s="13">
        <v>0</v>
      </c>
      <c r="AA14" s="13">
        <v>2</v>
      </c>
      <c r="AB14" s="13">
        <v>2</v>
      </c>
      <c r="AD14" s="14"/>
    </row>
    <row r="15" spans="1:30" x14ac:dyDescent="0.25">
      <c r="A15" s="9">
        <v>12</v>
      </c>
      <c r="B15" s="10">
        <v>754</v>
      </c>
      <c r="C15" s="10"/>
      <c r="D15" s="10" t="s">
        <v>709</v>
      </c>
      <c r="E15" s="9">
        <v>29</v>
      </c>
      <c r="F15" s="12" t="s">
        <v>1536</v>
      </c>
      <c r="G15" s="13">
        <v>12</v>
      </c>
      <c r="H15" s="13">
        <v>1</v>
      </c>
      <c r="I15" s="13">
        <v>1</v>
      </c>
      <c r="J15" s="13">
        <v>3</v>
      </c>
      <c r="K15" s="13">
        <v>3</v>
      </c>
      <c r="L15" s="13">
        <v>4</v>
      </c>
      <c r="M15" s="13">
        <v>1</v>
      </c>
      <c r="N15" s="13">
        <v>3</v>
      </c>
      <c r="O15" s="13">
        <v>4</v>
      </c>
      <c r="P15" s="13">
        <v>1</v>
      </c>
      <c r="Q15" s="13">
        <v>4</v>
      </c>
      <c r="R15" s="13">
        <v>1</v>
      </c>
      <c r="S15" s="13">
        <v>3</v>
      </c>
      <c r="T15" s="13">
        <v>0</v>
      </c>
      <c r="U15" s="13">
        <v>0</v>
      </c>
      <c r="V15" s="13"/>
      <c r="W15" s="13">
        <v>0</v>
      </c>
      <c r="X15" s="13">
        <v>0</v>
      </c>
      <c r="Y15" s="13">
        <v>0</v>
      </c>
      <c r="Z15" s="13">
        <v>0</v>
      </c>
      <c r="AA15" s="13">
        <v>3</v>
      </c>
      <c r="AB15" s="13">
        <v>4</v>
      </c>
      <c r="AD15" s="14"/>
    </row>
    <row r="16" spans="1:30" x14ac:dyDescent="0.25">
      <c r="A16" s="9">
        <v>13</v>
      </c>
      <c r="B16" s="10">
        <v>198</v>
      </c>
      <c r="C16" s="10"/>
      <c r="D16" s="10" t="s">
        <v>224</v>
      </c>
      <c r="E16" s="9">
        <v>28</v>
      </c>
      <c r="F16" s="12" t="s">
        <v>1536</v>
      </c>
      <c r="G16" s="13">
        <v>7</v>
      </c>
      <c r="H16" s="13">
        <v>4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6</v>
      </c>
      <c r="O16" s="13">
        <v>4</v>
      </c>
      <c r="P16" s="13">
        <v>2</v>
      </c>
      <c r="Q16" s="13">
        <v>0</v>
      </c>
      <c r="R16" s="13">
        <v>1</v>
      </c>
      <c r="S16" s="13">
        <v>4</v>
      </c>
      <c r="T16" s="13">
        <v>7</v>
      </c>
      <c r="U16" s="13">
        <v>0</v>
      </c>
      <c r="V16" s="13"/>
      <c r="W16" s="13">
        <v>0</v>
      </c>
      <c r="X16" s="13">
        <v>0</v>
      </c>
      <c r="Y16" s="13">
        <v>1</v>
      </c>
      <c r="Z16" s="13">
        <v>1</v>
      </c>
      <c r="AA16" s="13">
        <v>3</v>
      </c>
      <c r="AB16" s="13">
        <v>0</v>
      </c>
      <c r="AD16" s="14"/>
    </row>
    <row r="17" spans="1:30" x14ac:dyDescent="0.25">
      <c r="A17" s="9">
        <v>14</v>
      </c>
      <c r="B17" s="10">
        <v>550</v>
      </c>
      <c r="C17" s="10"/>
      <c r="D17" s="10" t="s">
        <v>544</v>
      </c>
      <c r="E17" s="9">
        <v>28</v>
      </c>
      <c r="F17" s="12" t="s">
        <v>1536</v>
      </c>
      <c r="G17" s="13">
        <v>10</v>
      </c>
      <c r="H17" s="13">
        <v>0</v>
      </c>
      <c r="I17" s="13">
        <v>0</v>
      </c>
      <c r="J17" s="13">
        <v>4</v>
      </c>
      <c r="K17" s="13">
        <v>4</v>
      </c>
      <c r="L17" s="13">
        <v>3</v>
      </c>
      <c r="M17" s="13">
        <v>4</v>
      </c>
      <c r="N17" s="13">
        <v>1</v>
      </c>
      <c r="O17" s="13">
        <v>3</v>
      </c>
      <c r="P17" s="13">
        <v>1</v>
      </c>
      <c r="Q17" s="13">
        <v>3</v>
      </c>
      <c r="R17" s="13">
        <v>0</v>
      </c>
      <c r="S17" s="13">
        <v>2</v>
      </c>
      <c r="T17" s="13">
        <v>0</v>
      </c>
      <c r="U17" s="13">
        <v>3</v>
      </c>
      <c r="V17" s="13"/>
      <c r="W17" s="13">
        <v>0</v>
      </c>
      <c r="X17" s="13">
        <v>0</v>
      </c>
      <c r="Y17" s="13">
        <v>0</v>
      </c>
      <c r="Z17" s="13">
        <v>0</v>
      </c>
      <c r="AA17" s="13">
        <v>3</v>
      </c>
      <c r="AB17" s="13">
        <v>4</v>
      </c>
      <c r="AD17" s="14"/>
    </row>
    <row r="18" spans="1:30" x14ac:dyDescent="0.25">
      <c r="A18" s="9">
        <v>15</v>
      </c>
      <c r="B18" s="10">
        <v>1274</v>
      </c>
      <c r="C18" s="10"/>
      <c r="D18" s="10" t="s">
        <v>1107</v>
      </c>
      <c r="E18" s="9">
        <v>27</v>
      </c>
      <c r="F18" s="12" t="s">
        <v>1536</v>
      </c>
      <c r="G18" s="13">
        <v>9</v>
      </c>
      <c r="H18" s="13">
        <v>0</v>
      </c>
      <c r="I18" s="13">
        <v>0</v>
      </c>
      <c r="J18" s="13">
        <v>0</v>
      </c>
      <c r="K18" s="13">
        <v>1</v>
      </c>
      <c r="L18" s="13">
        <v>3</v>
      </c>
      <c r="M18" s="13">
        <v>0</v>
      </c>
      <c r="N18" s="13">
        <v>0</v>
      </c>
      <c r="O18" s="13">
        <v>1</v>
      </c>
      <c r="P18" s="13">
        <v>8</v>
      </c>
      <c r="Q18" s="13">
        <v>1</v>
      </c>
      <c r="R18" s="13">
        <v>6</v>
      </c>
      <c r="S18" s="13">
        <v>3</v>
      </c>
      <c r="T18" s="13">
        <v>1</v>
      </c>
      <c r="U18" s="13">
        <v>3</v>
      </c>
      <c r="V18" s="13"/>
      <c r="W18" s="13">
        <v>0</v>
      </c>
      <c r="X18" s="13">
        <v>1</v>
      </c>
      <c r="Y18" s="13">
        <v>0</v>
      </c>
      <c r="Z18" s="13">
        <v>1</v>
      </c>
      <c r="AA18" s="13">
        <v>0</v>
      </c>
      <c r="AB18" s="13">
        <v>3</v>
      </c>
      <c r="AD18" s="14"/>
    </row>
    <row r="19" spans="1:30" x14ac:dyDescent="0.25">
      <c r="A19" s="9">
        <v>16</v>
      </c>
      <c r="B19" s="10">
        <v>548</v>
      </c>
      <c r="C19" s="10"/>
      <c r="D19" s="10" t="s">
        <v>543</v>
      </c>
      <c r="E19" s="9">
        <v>27</v>
      </c>
      <c r="F19" s="12" t="s">
        <v>1536</v>
      </c>
      <c r="G19" s="13">
        <v>13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4</v>
      </c>
      <c r="O19" s="13">
        <v>7</v>
      </c>
      <c r="P19" s="13">
        <v>1</v>
      </c>
      <c r="Q19" s="13">
        <v>3</v>
      </c>
      <c r="R19" s="13">
        <v>1</v>
      </c>
      <c r="S19" s="13">
        <v>0</v>
      </c>
      <c r="T19" s="13">
        <v>4</v>
      </c>
      <c r="U19" s="13">
        <v>1</v>
      </c>
      <c r="V19" s="13"/>
      <c r="W19" s="13">
        <v>0</v>
      </c>
      <c r="X19" s="13">
        <v>0</v>
      </c>
      <c r="Y19" s="13">
        <v>1</v>
      </c>
      <c r="Z19" s="13">
        <v>0</v>
      </c>
      <c r="AA19" s="13">
        <v>2</v>
      </c>
      <c r="AB19" s="13">
        <v>1</v>
      </c>
      <c r="AD19" s="14"/>
    </row>
    <row r="20" spans="1:30" x14ac:dyDescent="0.25">
      <c r="A20" s="9">
        <v>17</v>
      </c>
      <c r="B20" s="10">
        <v>1026</v>
      </c>
      <c r="C20" s="10"/>
      <c r="D20" s="10" t="s">
        <v>567</v>
      </c>
      <c r="E20" s="9">
        <v>27</v>
      </c>
      <c r="F20" s="12" t="s">
        <v>1536</v>
      </c>
      <c r="G20" s="13">
        <v>9</v>
      </c>
      <c r="H20" s="13">
        <v>3</v>
      </c>
      <c r="I20" s="13">
        <v>6</v>
      </c>
      <c r="J20" s="13">
        <v>3</v>
      </c>
      <c r="K20" s="13">
        <v>1</v>
      </c>
      <c r="L20" s="13">
        <v>0</v>
      </c>
      <c r="M20" s="13">
        <v>0</v>
      </c>
      <c r="N20" s="13">
        <v>1</v>
      </c>
      <c r="O20" s="13">
        <v>0</v>
      </c>
      <c r="P20" s="13">
        <v>0</v>
      </c>
      <c r="Q20" s="13">
        <v>6</v>
      </c>
      <c r="R20" s="13">
        <v>0</v>
      </c>
      <c r="S20" s="13">
        <v>1</v>
      </c>
      <c r="T20" s="13">
        <v>3</v>
      </c>
      <c r="U20" s="13">
        <v>3</v>
      </c>
      <c r="V20" s="13"/>
      <c r="W20" s="13">
        <v>0</v>
      </c>
      <c r="X20" s="13">
        <v>0</v>
      </c>
      <c r="Y20" s="13">
        <v>0</v>
      </c>
      <c r="Z20" s="13">
        <v>2</v>
      </c>
      <c r="AA20" s="13">
        <v>0</v>
      </c>
      <c r="AB20" s="13">
        <v>4</v>
      </c>
      <c r="AD20" s="14"/>
    </row>
    <row r="21" spans="1:30" x14ac:dyDescent="0.25">
      <c r="A21" s="9">
        <v>18</v>
      </c>
      <c r="B21" s="10">
        <v>807</v>
      </c>
      <c r="C21" s="10"/>
      <c r="D21" s="10" t="s">
        <v>751</v>
      </c>
      <c r="E21" s="9">
        <v>27</v>
      </c>
      <c r="F21" s="12" t="s">
        <v>1536</v>
      </c>
      <c r="G21" s="13">
        <v>9</v>
      </c>
      <c r="H21" s="13">
        <v>3</v>
      </c>
      <c r="I21" s="13">
        <v>3</v>
      </c>
      <c r="J21" s="13">
        <v>0</v>
      </c>
      <c r="K21" s="13">
        <v>0</v>
      </c>
      <c r="L21" s="13">
        <v>0</v>
      </c>
      <c r="M21" s="13">
        <v>3</v>
      </c>
      <c r="N21" s="13">
        <v>0</v>
      </c>
      <c r="O21" s="13">
        <v>0</v>
      </c>
      <c r="P21" s="13">
        <v>3</v>
      </c>
      <c r="Q21" s="13">
        <v>3</v>
      </c>
      <c r="R21" s="13">
        <v>3</v>
      </c>
      <c r="S21" s="13">
        <v>3</v>
      </c>
      <c r="T21" s="13">
        <v>3</v>
      </c>
      <c r="U21" s="13">
        <v>3</v>
      </c>
      <c r="V21" s="13"/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9</v>
      </c>
      <c r="AD21" s="14"/>
    </row>
    <row r="22" spans="1:30" x14ac:dyDescent="0.25">
      <c r="A22" s="9">
        <v>19</v>
      </c>
      <c r="B22" s="10">
        <v>884</v>
      </c>
      <c r="C22" s="10"/>
      <c r="D22" s="10" t="s">
        <v>829</v>
      </c>
      <c r="E22" s="9">
        <v>25</v>
      </c>
      <c r="F22" s="12" t="s">
        <v>1536</v>
      </c>
      <c r="G22" s="13">
        <v>8</v>
      </c>
      <c r="H22" s="13">
        <v>0</v>
      </c>
      <c r="I22" s="13">
        <v>3</v>
      </c>
      <c r="J22" s="13">
        <v>0</v>
      </c>
      <c r="K22" s="13">
        <v>4</v>
      </c>
      <c r="L22" s="13">
        <v>4</v>
      </c>
      <c r="M22" s="13">
        <v>3</v>
      </c>
      <c r="N22" s="13">
        <v>0</v>
      </c>
      <c r="O22" s="13">
        <v>4</v>
      </c>
      <c r="P22" s="13">
        <v>2</v>
      </c>
      <c r="Q22" s="13">
        <v>0</v>
      </c>
      <c r="R22" s="13">
        <v>4</v>
      </c>
      <c r="S22" s="13">
        <v>1</v>
      </c>
      <c r="T22" s="13">
        <v>0</v>
      </c>
      <c r="U22" s="13">
        <v>0</v>
      </c>
      <c r="V22" s="13"/>
      <c r="W22" s="13">
        <v>0</v>
      </c>
      <c r="X22" s="13">
        <v>0</v>
      </c>
      <c r="Y22" s="13">
        <v>0</v>
      </c>
      <c r="Z22" s="13">
        <v>0</v>
      </c>
      <c r="AA22" s="13">
        <v>4</v>
      </c>
      <c r="AB22" s="13">
        <v>2</v>
      </c>
      <c r="AD22" s="14"/>
    </row>
    <row r="23" spans="1:30" x14ac:dyDescent="0.25">
      <c r="A23" s="9">
        <v>20</v>
      </c>
      <c r="B23" s="10">
        <v>352</v>
      </c>
      <c r="C23" s="10"/>
      <c r="D23" s="10" t="s">
        <v>359</v>
      </c>
      <c r="E23" s="9">
        <v>21</v>
      </c>
      <c r="F23" s="12" t="s">
        <v>1536</v>
      </c>
      <c r="G23" s="13">
        <v>7</v>
      </c>
      <c r="H23" s="13">
        <v>0</v>
      </c>
      <c r="I23" s="13">
        <v>0</v>
      </c>
      <c r="J23" s="13">
        <v>0</v>
      </c>
      <c r="K23" s="13">
        <v>7</v>
      </c>
      <c r="L23" s="13">
        <v>3</v>
      </c>
      <c r="M23" s="13">
        <v>1</v>
      </c>
      <c r="N23" s="13">
        <v>1</v>
      </c>
      <c r="O23" s="13">
        <v>0</v>
      </c>
      <c r="P23" s="13">
        <v>0</v>
      </c>
      <c r="Q23" s="13">
        <v>0</v>
      </c>
      <c r="R23" s="13">
        <v>0</v>
      </c>
      <c r="S23" s="13">
        <v>1</v>
      </c>
      <c r="T23" s="13">
        <v>1</v>
      </c>
      <c r="U23" s="13">
        <v>7</v>
      </c>
      <c r="V23" s="13"/>
      <c r="W23" s="13">
        <v>0</v>
      </c>
      <c r="X23" s="13">
        <v>0</v>
      </c>
      <c r="Y23" s="13">
        <v>2</v>
      </c>
      <c r="Z23" s="13">
        <v>0</v>
      </c>
      <c r="AA23" s="13">
        <v>0</v>
      </c>
      <c r="AB23" s="13">
        <v>1</v>
      </c>
      <c r="AD23" s="14"/>
    </row>
    <row r="24" spans="1:30" x14ac:dyDescent="0.25">
      <c r="A24" s="9">
        <v>21</v>
      </c>
      <c r="B24" s="10">
        <v>1610</v>
      </c>
      <c r="C24" s="10"/>
      <c r="D24" s="10" t="s">
        <v>1386</v>
      </c>
      <c r="E24" s="9">
        <v>21</v>
      </c>
      <c r="F24" s="12" t="s">
        <v>1536</v>
      </c>
      <c r="G24" s="13">
        <v>7</v>
      </c>
      <c r="H24" s="13">
        <v>0</v>
      </c>
      <c r="I24" s="13">
        <v>0</v>
      </c>
      <c r="J24" s="13">
        <v>0</v>
      </c>
      <c r="K24" s="13">
        <v>3</v>
      </c>
      <c r="L24" s="13">
        <v>3</v>
      </c>
      <c r="M24" s="13">
        <v>3</v>
      </c>
      <c r="N24" s="13">
        <v>3</v>
      </c>
      <c r="O24" s="13">
        <v>0</v>
      </c>
      <c r="P24" s="13">
        <v>4</v>
      </c>
      <c r="Q24" s="13">
        <v>0</v>
      </c>
      <c r="R24" s="13">
        <v>0</v>
      </c>
      <c r="S24" s="13">
        <v>0</v>
      </c>
      <c r="T24" s="13">
        <v>4</v>
      </c>
      <c r="U24" s="13">
        <v>1</v>
      </c>
      <c r="V24" s="13"/>
      <c r="W24" s="13">
        <v>0</v>
      </c>
      <c r="X24" s="13">
        <v>0</v>
      </c>
      <c r="Y24" s="13">
        <v>0</v>
      </c>
      <c r="Z24" s="13">
        <v>0</v>
      </c>
      <c r="AA24" s="13">
        <v>2</v>
      </c>
      <c r="AB24" s="13">
        <v>4</v>
      </c>
      <c r="AD24" s="14"/>
    </row>
    <row r="25" spans="1:30" x14ac:dyDescent="0.25">
      <c r="A25" s="9">
        <v>22</v>
      </c>
      <c r="B25" s="10">
        <v>1524</v>
      </c>
      <c r="C25" s="10"/>
      <c r="D25" s="10" t="s">
        <v>1306</v>
      </c>
      <c r="E25" s="9">
        <v>21</v>
      </c>
      <c r="F25" s="12" t="s">
        <v>1536</v>
      </c>
      <c r="G25" s="13">
        <v>10</v>
      </c>
      <c r="H25" s="13">
        <v>3</v>
      </c>
      <c r="I25" s="13">
        <v>3</v>
      </c>
      <c r="J25" s="13">
        <v>4</v>
      </c>
      <c r="K25" s="13">
        <v>3</v>
      </c>
      <c r="L25" s="13">
        <v>1</v>
      </c>
      <c r="M25" s="13">
        <v>0</v>
      </c>
      <c r="N25" s="13">
        <v>0</v>
      </c>
      <c r="O25" s="13">
        <v>0</v>
      </c>
      <c r="P25" s="13">
        <v>1</v>
      </c>
      <c r="Q25" s="13">
        <v>3</v>
      </c>
      <c r="R25" s="13">
        <v>1</v>
      </c>
      <c r="S25" s="13">
        <v>1</v>
      </c>
      <c r="T25" s="13">
        <v>1</v>
      </c>
      <c r="U25" s="13">
        <v>0</v>
      </c>
      <c r="V25" s="13"/>
      <c r="W25" s="13">
        <v>0</v>
      </c>
      <c r="X25" s="13">
        <v>0</v>
      </c>
      <c r="Y25" s="13">
        <v>0</v>
      </c>
      <c r="Z25" s="13">
        <v>0</v>
      </c>
      <c r="AA25" s="13">
        <v>1</v>
      </c>
      <c r="AB25" s="13">
        <v>4</v>
      </c>
      <c r="AD25" s="14"/>
    </row>
    <row r="26" spans="1:30" x14ac:dyDescent="0.25">
      <c r="A26" s="9">
        <v>23</v>
      </c>
      <c r="B26" s="10">
        <v>208</v>
      </c>
      <c r="C26" s="10"/>
      <c r="D26" s="10" t="s">
        <v>238</v>
      </c>
      <c r="E26" s="9">
        <v>20</v>
      </c>
      <c r="F26" s="12" t="s">
        <v>1536</v>
      </c>
      <c r="G26" s="13">
        <v>8</v>
      </c>
      <c r="H26" s="13">
        <v>0</v>
      </c>
      <c r="I26" s="13">
        <v>0</v>
      </c>
      <c r="J26" s="13">
        <v>1</v>
      </c>
      <c r="K26" s="13">
        <v>7</v>
      </c>
      <c r="L26" s="13">
        <v>1</v>
      </c>
      <c r="M26" s="13">
        <v>0</v>
      </c>
      <c r="N26" s="13">
        <v>0</v>
      </c>
      <c r="O26" s="13">
        <v>1</v>
      </c>
      <c r="P26" s="13">
        <v>3</v>
      </c>
      <c r="Q26" s="13">
        <v>1</v>
      </c>
      <c r="R26" s="13">
        <v>3</v>
      </c>
      <c r="S26" s="13">
        <v>3</v>
      </c>
      <c r="T26" s="13">
        <v>0</v>
      </c>
      <c r="U26" s="13">
        <v>0</v>
      </c>
      <c r="V26" s="13"/>
      <c r="W26" s="13">
        <v>0</v>
      </c>
      <c r="X26" s="13">
        <v>0</v>
      </c>
      <c r="Y26" s="13">
        <v>1</v>
      </c>
      <c r="Z26" s="13">
        <v>0</v>
      </c>
      <c r="AA26" s="13">
        <v>0</v>
      </c>
      <c r="AB26" s="13">
        <v>3</v>
      </c>
      <c r="AD26" s="14"/>
    </row>
    <row r="27" spans="1:30" x14ac:dyDescent="0.25">
      <c r="A27" s="9">
        <v>24</v>
      </c>
      <c r="B27" s="10">
        <v>1484</v>
      </c>
      <c r="C27" s="10"/>
      <c r="D27" s="10" t="s">
        <v>1278</v>
      </c>
      <c r="E27" s="9">
        <v>19</v>
      </c>
      <c r="F27" s="12" t="s">
        <v>1536</v>
      </c>
      <c r="G27" s="13">
        <v>9</v>
      </c>
      <c r="H27" s="13">
        <v>1</v>
      </c>
      <c r="I27" s="13">
        <v>0</v>
      </c>
      <c r="J27" s="13">
        <v>6</v>
      </c>
      <c r="K27" s="13">
        <v>1</v>
      </c>
      <c r="L27" s="13">
        <v>1</v>
      </c>
      <c r="M27" s="13">
        <v>1</v>
      </c>
      <c r="N27" s="13">
        <v>4</v>
      </c>
      <c r="O27" s="13">
        <v>3</v>
      </c>
      <c r="P27" s="13">
        <v>1</v>
      </c>
      <c r="Q27" s="13">
        <v>1</v>
      </c>
      <c r="R27" s="13">
        <v>0</v>
      </c>
      <c r="S27" s="13">
        <v>0</v>
      </c>
      <c r="T27" s="13">
        <v>0</v>
      </c>
      <c r="U27" s="13">
        <v>0</v>
      </c>
      <c r="V27" s="13"/>
      <c r="W27" s="13">
        <v>0</v>
      </c>
      <c r="X27" s="13">
        <v>0</v>
      </c>
      <c r="Y27" s="13">
        <v>0</v>
      </c>
      <c r="Z27" s="13">
        <v>1</v>
      </c>
      <c r="AA27" s="13">
        <v>1</v>
      </c>
      <c r="AB27" s="13">
        <v>1</v>
      </c>
      <c r="AD27" s="14"/>
    </row>
    <row r="28" spans="1:30" x14ac:dyDescent="0.25">
      <c r="A28" s="9">
        <v>25</v>
      </c>
      <c r="B28" s="10">
        <v>1164</v>
      </c>
      <c r="C28" s="10"/>
      <c r="D28" s="10" t="s">
        <v>1018</v>
      </c>
      <c r="E28" s="9">
        <v>19</v>
      </c>
      <c r="F28" s="12" t="s">
        <v>1536</v>
      </c>
      <c r="G28" s="13">
        <v>11</v>
      </c>
      <c r="H28" s="13">
        <v>3</v>
      </c>
      <c r="I28" s="13">
        <v>0</v>
      </c>
      <c r="J28" s="13">
        <v>0</v>
      </c>
      <c r="K28" s="13">
        <v>1</v>
      </c>
      <c r="L28" s="13">
        <v>1</v>
      </c>
      <c r="M28" s="13">
        <v>4</v>
      </c>
      <c r="N28" s="13">
        <v>4</v>
      </c>
      <c r="O28" s="13">
        <v>0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>
        <v>1</v>
      </c>
      <c r="V28" s="13"/>
      <c r="W28" s="13">
        <v>0</v>
      </c>
      <c r="X28" s="13">
        <v>0</v>
      </c>
      <c r="Y28" s="13">
        <v>0</v>
      </c>
      <c r="Z28" s="13">
        <v>0</v>
      </c>
      <c r="AA28" s="13">
        <v>2</v>
      </c>
      <c r="AB28" s="13">
        <v>1</v>
      </c>
      <c r="AD28" s="14"/>
    </row>
    <row r="29" spans="1:30" x14ac:dyDescent="0.25">
      <c r="A29" s="9">
        <v>26</v>
      </c>
      <c r="B29" s="10">
        <v>1168</v>
      </c>
      <c r="C29" s="10"/>
      <c r="D29" s="10" t="s">
        <v>1022</v>
      </c>
      <c r="E29" s="9">
        <v>18</v>
      </c>
      <c r="F29" s="12" t="s">
        <v>1536</v>
      </c>
      <c r="G29" s="13">
        <v>9</v>
      </c>
      <c r="H29" s="13">
        <v>0</v>
      </c>
      <c r="I29" s="13">
        <v>1</v>
      </c>
      <c r="J29" s="13">
        <v>1</v>
      </c>
      <c r="K29" s="13">
        <v>0</v>
      </c>
      <c r="L29" s="13">
        <v>0</v>
      </c>
      <c r="M29" s="13">
        <v>0</v>
      </c>
      <c r="N29" s="13">
        <v>3</v>
      </c>
      <c r="O29" s="13">
        <v>1</v>
      </c>
      <c r="P29" s="13">
        <v>4</v>
      </c>
      <c r="Q29" s="13">
        <v>3</v>
      </c>
      <c r="R29" s="13">
        <v>3</v>
      </c>
      <c r="S29" s="13">
        <v>1</v>
      </c>
      <c r="T29" s="13">
        <v>1</v>
      </c>
      <c r="U29" s="13">
        <v>0</v>
      </c>
      <c r="V29" s="13"/>
      <c r="W29" s="13">
        <v>0</v>
      </c>
      <c r="X29" s="13">
        <v>0</v>
      </c>
      <c r="Y29" s="13">
        <v>0</v>
      </c>
      <c r="Z29" s="13">
        <v>0</v>
      </c>
      <c r="AA29" s="13">
        <v>1</v>
      </c>
      <c r="AB29" s="13">
        <v>3</v>
      </c>
      <c r="AD29" s="14"/>
    </row>
    <row r="30" spans="1:30" x14ac:dyDescent="0.25">
      <c r="A30" s="9">
        <v>27</v>
      </c>
      <c r="B30" s="10">
        <v>188</v>
      </c>
      <c r="C30" s="10"/>
      <c r="D30" s="66" t="s">
        <v>1588</v>
      </c>
      <c r="E30" s="67">
        <v>18</v>
      </c>
      <c r="F30" s="68" t="s">
        <v>1536</v>
      </c>
      <c r="G30" s="69">
        <v>10</v>
      </c>
      <c r="H30" s="69">
        <v>1</v>
      </c>
      <c r="I30" s="69">
        <v>0</v>
      </c>
      <c r="J30" s="69">
        <v>0</v>
      </c>
      <c r="K30" s="69">
        <v>3</v>
      </c>
      <c r="L30" s="69">
        <v>1</v>
      </c>
      <c r="M30" s="69">
        <v>0</v>
      </c>
      <c r="N30" s="69">
        <v>1</v>
      </c>
      <c r="O30" s="69">
        <v>1</v>
      </c>
      <c r="P30" s="69">
        <v>1</v>
      </c>
      <c r="Q30" s="69">
        <v>3</v>
      </c>
      <c r="R30" s="69">
        <v>3</v>
      </c>
      <c r="S30" s="69">
        <v>3</v>
      </c>
      <c r="T30" s="69">
        <v>0</v>
      </c>
      <c r="U30" s="69">
        <v>1</v>
      </c>
      <c r="V30" s="69"/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4</v>
      </c>
      <c r="AD30" s="14"/>
    </row>
    <row r="31" spans="1:30" x14ac:dyDescent="0.25">
      <c r="A31" s="9">
        <v>28</v>
      </c>
      <c r="B31" s="10">
        <v>1664</v>
      </c>
      <c r="C31" s="10"/>
      <c r="D31" s="66" t="s">
        <v>1436</v>
      </c>
      <c r="E31" s="67">
        <v>18</v>
      </c>
      <c r="F31" s="68" t="s">
        <v>1536</v>
      </c>
      <c r="G31" s="69">
        <v>10</v>
      </c>
      <c r="H31" s="69">
        <v>3</v>
      </c>
      <c r="I31" s="69">
        <v>1</v>
      </c>
      <c r="J31" s="69">
        <v>0</v>
      </c>
      <c r="K31" s="69">
        <v>0</v>
      </c>
      <c r="L31" s="69">
        <v>1</v>
      </c>
      <c r="M31" s="69">
        <v>1</v>
      </c>
      <c r="N31" s="69">
        <v>3</v>
      </c>
      <c r="O31" s="69">
        <v>3</v>
      </c>
      <c r="P31" s="69">
        <v>1</v>
      </c>
      <c r="Q31" s="69">
        <v>1</v>
      </c>
      <c r="R31" s="69">
        <v>1</v>
      </c>
      <c r="S31" s="69">
        <v>0</v>
      </c>
      <c r="T31" s="69">
        <v>3</v>
      </c>
      <c r="U31" s="69">
        <v>0</v>
      </c>
      <c r="V31" s="69"/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4</v>
      </c>
      <c r="AD31" s="14"/>
    </row>
    <row r="32" spans="1:30" x14ac:dyDescent="0.25">
      <c r="A32" s="9">
        <v>29</v>
      </c>
      <c r="B32" s="10">
        <v>318</v>
      </c>
      <c r="C32" s="10"/>
      <c r="D32" s="10" t="s">
        <v>330</v>
      </c>
      <c r="E32" s="9">
        <v>17</v>
      </c>
      <c r="F32" s="12" t="s">
        <v>1536</v>
      </c>
      <c r="G32" s="13">
        <v>8</v>
      </c>
      <c r="H32" s="13">
        <v>0</v>
      </c>
      <c r="I32" s="13">
        <v>0</v>
      </c>
      <c r="J32" s="13">
        <v>1</v>
      </c>
      <c r="K32" s="13">
        <v>0</v>
      </c>
      <c r="L32" s="13">
        <v>1</v>
      </c>
      <c r="M32" s="13">
        <v>0</v>
      </c>
      <c r="N32" s="13">
        <v>3</v>
      </c>
      <c r="O32" s="13">
        <v>1</v>
      </c>
      <c r="P32" s="13">
        <v>1</v>
      </c>
      <c r="Q32" s="13">
        <v>3</v>
      </c>
      <c r="R32" s="13">
        <v>0</v>
      </c>
      <c r="S32" s="13">
        <v>3</v>
      </c>
      <c r="T32" s="13">
        <v>0</v>
      </c>
      <c r="U32" s="13">
        <v>4</v>
      </c>
      <c r="V32" s="13"/>
      <c r="W32" s="13">
        <v>0</v>
      </c>
      <c r="X32" s="13">
        <v>0</v>
      </c>
      <c r="Y32" s="13">
        <v>0</v>
      </c>
      <c r="Z32" s="13">
        <v>0</v>
      </c>
      <c r="AA32" s="13">
        <v>1</v>
      </c>
      <c r="AB32" s="13">
        <v>3</v>
      </c>
      <c r="AD32" s="14"/>
    </row>
    <row r="33" spans="1:30" x14ac:dyDescent="0.25">
      <c r="A33" s="9">
        <v>30</v>
      </c>
      <c r="B33" s="10">
        <v>672</v>
      </c>
      <c r="C33" s="10"/>
      <c r="D33" s="10" t="s">
        <v>638</v>
      </c>
      <c r="E33" s="9">
        <v>16</v>
      </c>
      <c r="F33" s="12" t="s">
        <v>1536</v>
      </c>
      <c r="G33" s="13">
        <v>7</v>
      </c>
      <c r="H33" s="13">
        <v>0</v>
      </c>
      <c r="I33" s="13">
        <v>1</v>
      </c>
      <c r="J33" s="13">
        <v>0</v>
      </c>
      <c r="K33" s="13">
        <v>3</v>
      </c>
      <c r="L33" s="13">
        <v>0</v>
      </c>
      <c r="M33" s="13">
        <v>1</v>
      </c>
      <c r="N33" s="13">
        <v>1</v>
      </c>
      <c r="O33" s="13">
        <v>1</v>
      </c>
      <c r="P33" s="13">
        <v>1</v>
      </c>
      <c r="Q33" s="13">
        <v>8</v>
      </c>
      <c r="R33" s="13">
        <v>0</v>
      </c>
      <c r="S33" s="13">
        <v>0</v>
      </c>
      <c r="T33" s="13">
        <v>0</v>
      </c>
      <c r="U33" s="13">
        <v>0</v>
      </c>
      <c r="V33" s="13"/>
      <c r="W33" s="13">
        <v>0</v>
      </c>
      <c r="X33" s="13">
        <v>1</v>
      </c>
      <c r="Y33" s="13">
        <v>0</v>
      </c>
      <c r="Z33" s="13">
        <v>0</v>
      </c>
      <c r="AA33" s="13">
        <v>0</v>
      </c>
      <c r="AB33" s="13">
        <v>1</v>
      </c>
      <c r="AD33" s="14"/>
    </row>
    <row r="34" spans="1:30" x14ac:dyDescent="0.25">
      <c r="A34" s="9">
        <v>31</v>
      </c>
      <c r="B34" s="10">
        <v>1062</v>
      </c>
      <c r="C34" s="10"/>
      <c r="D34" s="10" t="s">
        <v>939</v>
      </c>
      <c r="E34" s="9">
        <v>15</v>
      </c>
      <c r="F34" s="12" t="s">
        <v>1536</v>
      </c>
      <c r="G34" s="13">
        <v>7</v>
      </c>
      <c r="H34" s="13">
        <v>1</v>
      </c>
      <c r="I34" s="13">
        <v>0</v>
      </c>
      <c r="J34" s="13">
        <v>7</v>
      </c>
      <c r="K34" s="13">
        <v>1</v>
      </c>
      <c r="L34" s="13">
        <v>1</v>
      </c>
      <c r="M34" s="13">
        <v>1</v>
      </c>
      <c r="N34" s="13">
        <v>0</v>
      </c>
      <c r="O34" s="13">
        <v>0</v>
      </c>
      <c r="P34" s="13">
        <v>0</v>
      </c>
      <c r="Q34" s="13">
        <v>3</v>
      </c>
      <c r="R34" s="13">
        <v>0</v>
      </c>
      <c r="S34" s="13">
        <v>0</v>
      </c>
      <c r="T34" s="13">
        <v>0</v>
      </c>
      <c r="U34" s="13">
        <v>1</v>
      </c>
      <c r="V34" s="13"/>
      <c r="W34" s="13">
        <v>0</v>
      </c>
      <c r="X34" s="13">
        <v>0</v>
      </c>
      <c r="Y34" s="13">
        <v>1</v>
      </c>
      <c r="Z34" s="13">
        <v>0</v>
      </c>
      <c r="AA34" s="13">
        <v>0</v>
      </c>
      <c r="AB34" s="13">
        <v>1</v>
      </c>
      <c r="AD34" s="14"/>
    </row>
    <row r="35" spans="1:30" x14ac:dyDescent="0.25">
      <c r="A35" s="9">
        <v>32</v>
      </c>
      <c r="B35" s="10">
        <v>1508</v>
      </c>
      <c r="C35" s="10"/>
      <c r="D35" s="10" t="s">
        <v>938</v>
      </c>
      <c r="E35" s="9">
        <v>15</v>
      </c>
      <c r="F35" s="12" t="s">
        <v>1536</v>
      </c>
      <c r="G35" s="13">
        <v>7</v>
      </c>
      <c r="H35" s="13">
        <v>4</v>
      </c>
      <c r="I35" s="13">
        <v>1</v>
      </c>
      <c r="J35" s="13">
        <v>4</v>
      </c>
      <c r="K35" s="13">
        <v>0</v>
      </c>
      <c r="L35" s="13">
        <v>1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1</v>
      </c>
      <c r="S35" s="13">
        <v>3</v>
      </c>
      <c r="T35" s="13">
        <v>1</v>
      </c>
      <c r="U35" s="13">
        <v>0</v>
      </c>
      <c r="V35" s="13"/>
      <c r="W35" s="13">
        <v>0</v>
      </c>
      <c r="X35" s="13">
        <v>0</v>
      </c>
      <c r="Y35" s="13">
        <v>0</v>
      </c>
      <c r="Z35" s="13">
        <v>0</v>
      </c>
      <c r="AA35" s="13">
        <v>2</v>
      </c>
      <c r="AB35" s="13">
        <v>1</v>
      </c>
      <c r="AD35" s="14"/>
    </row>
    <row r="36" spans="1:30" x14ac:dyDescent="0.25">
      <c r="A36" s="9">
        <v>33</v>
      </c>
      <c r="B36" s="10">
        <v>685</v>
      </c>
      <c r="C36" s="10"/>
      <c r="D36" s="66" t="s">
        <v>1589</v>
      </c>
      <c r="E36" s="67">
        <v>15</v>
      </c>
      <c r="F36" s="68" t="s">
        <v>1536</v>
      </c>
      <c r="G36" s="69">
        <v>9</v>
      </c>
      <c r="H36" s="69">
        <v>0</v>
      </c>
      <c r="I36" s="69">
        <v>0</v>
      </c>
      <c r="J36" s="69">
        <v>1</v>
      </c>
      <c r="K36" s="69">
        <v>3</v>
      </c>
      <c r="L36" s="69">
        <v>1</v>
      </c>
      <c r="M36" s="69">
        <v>0</v>
      </c>
      <c r="N36" s="69">
        <v>3</v>
      </c>
      <c r="O36" s="69">
        <v>1</v>
      </c>
      <c r="P36" s="69">
        <v>0</v>
      </c>
      <c r="Q36" s="69">
        <v>1</v>
      </c>
      <c r="R36" s="69">
        <v>1</v>
      </c>
      <c r="S36" s="69">
        <v>1</v>
      </c>
      <c r="T36" s="69">
        <v>0</v>
      </c>
      <c r="U36" s="69">
        <v>3</v>
      </c>
      <c r="V36" s="69"/>
      <c r="W36" s="69">
        <v>0</v>
      </c>
      <c r="X36" s="69">
        <v>0</v>
      </c>
      <c r="Y36" s="69">
        <v>0</v>
      </c>
      <c r="Z36" s="69">
        <v>0</v>
      </c>
      <c r="AA36" s="69">
        <v>0</v>
      </c>
      <c r="AB36" s="69">
        <v>3</v>
      </c>
      <c r="AD36" s="14"/>
    </row>
    <row r="37" spans="1:30" x14ac:dyDescent="0.25">
      <c r="A37" s="9">
        <v>34</v>
      </c>
      <c r="B37" s="10">
        <v>264</v>
      </c>
      <c r="C37" s="10"/>
      <c r="D37" s="66" t="s">
        <v>283</v>
      </c>
      <c r="E37" s="67">
        <v>15</v>
      </c>
      <c r="F37" s="68" t="s">
        <v>1536</v>
      </c>
      <c r="G37" s="69">
        <v>9</v>
      </c>
      <c r="H37" s="69">
        <v>0</v>
      </c>
      <c r="I37" s="69">
        <v>0</v>
      </c>
      <c r="J37" s="69">
        <v>3</v>
      </c>
      <c r="K37" s="69">
        <v>1</v>
      </c>
      <c r="L37" s="69">
        <v>1</v>
      </c>
      <c r="M37" s="69">
        <v>1</v>
      </c>
      <c r="N37" s="69">
        <v>3</v>
      </c>
      <c r="O37" s="69">
        <v>3</v>
      </c>
      <c r="P37" s="69">
        <v>1</v>
      </c>
      <c r="Q37" s="69">
        <v>0</v>
      </c>
      <c r="R37" s="69">
        <v>0</v>
      </c>
      <c r="S37" s="69">
        <v>1</v>
      </c>
      <c r="T37" s="69">
        <v>1</v>
      </c>
      <c r="U37" s="69">
        <v>0</v>
      </c>
      <c r="V37" s="69"/>
      <c r="W37" s="69">
        <v>0</v>
      </c>
      <c r="X37" s="69">
        <v>0</v>
      </c>
      <c r="Y37" s="69">
        <v>0</v>
      </c>
      <c r="Z37" s="69">
        <v>0</v>
      </c>
      <c r="AA37" s="69">
        <v>0</v>
      </c>
      <c r="AB37" s="69">
        <v>3</v>
      </c>
      <c r="AD37" s="14"/>
    </row>
    <row r="38" spans="1:30" x14ac:dyDescent="0.25">
      <c r="A38" s="9">
        <v>35</v>
      </c>
      <c r="B38" s="10">
        <v>1719</v>
      </c>
      <c r="C38" s="10"/>
      <c r="D38" s="10" t="s">
        <v>1486</v>
      </c>
      <c r="E38" s="9">
        <v>14</v>
      </c>
      <c r="F38" s="12" t="s">
        <v>1536</v>
      </c>
      <c r="G38" s="13">
        <v>8</v>
      </c>
      <c r="H38" s="13">
        <v>0</v>
      </c>
      <c r="I38" s="13">
        <v>1</v>
      </c>
      <c r="J38" s="13">
        <v>0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4</v>
      </c>
      <c r="Q38" s="13">
        <v>1</v>
      </c>
      <c r="R38" s="13">
        <v>2</v>
      </c>
      <c r="S38" s="13">
        <v>1</v>
      </c>
      <c r="T38" s="13">
        <v>1</v>
      </c>
      <c r="U38" s="13">
        <v>1</v>
      </c>
      <c r="V38" s="13"/>
      <c r="W38" s="13">
        <v>0</v>
      </c>
      <c r="X38" s="13">
        <v>0</v>
      </c>
      <c r="Y38" s="13">
        <v>0</v>
      </c>
      <c r="Z38" s="13">
        <v>0</v>
      </c>
      <c r="AA38" s="13">
        <v>1</v>
      </c>
      <c r="AB38" s="13">
        <v>1</v>
      </c>
      <c r="AD38" s="14"/>
    </row>
    <row r="39" spans="1:30" x14ac:dyDescent="0.25">
      <c r="A39" s="9">
        <v>36</v>
      </c>
      <c r="B39" s="10">
        <v>1677</v>
      </c>
      <c r="C39" s="10"/>
      <c r="D39" s="10" t="s">
        <v>1458</v>
      </c>
      <c r="E39" s="9">
        <v>13</v>
      </c>
      <c r="F39" s="12" t="s">
        <v>1536</v>
      </c>
      <c r="G39" s="13">
        <v>8</v>
      </c>
      <c r="H39" s="13">
        <v>0</v>
      </c>
      <c r="I39" s="13">
        <v>1</v>
      </c>
      <c r="J39" s="13">
        <v>1</v>
      </c>
      <c r="K39" s="13">
        <v>0</v>
      </c>
      <c r="L39" s="13">
        <v>1</v>
      </c>
      <c r="M39" s="13">
        <v>1</v>
      </c>
      <c r="N39" s="13">
        <v>1</v>
      </c>
      <c r="O39" s="13">
        <v>0</v>
      </c>
      <c r="P39" s="13">
        <v>3</v>
      </c>
      <c r="Q39" s="13">
        <v>0</v>
      </c>
      <c r="R39" s="13">
        <v>4</v>
      </c>
      <c r="S39" s="13">
        <v>1</v>
      </c>
      <c r="T39" s="13">
        <v>0</v>
      </c>
      <c r="U39" s="13">
        <v>0</v>
      </c>
      <c r="V39" s="13"/>
      <c r="W39" s="13">
        <v>0</v>
      </c>
      <c r="X39" s="13">
        <v>0</v>
      </c>
      <c r="Y39" s="13">
        <v>0</v>
      </c>
      <c r="Z39" s="13">
        <v>0</v>
      </c>
      <c r="AA39" s="13">
        <v>1</v>
      </c>
      <c r="AB39" s="13">
        <v>1</v>
      </c>
      <c r="AD39" s="14"/>
    </row>
    <row r="40" spans="1:30" x14ac:dyDescent="0.25">
      <c r="A40" s="9">
        <v>37</v>
      </c>
      <c r="B40" s="10">
        <v>178</v>
      </c>
      <c r="C40" s="10"/>
      <c r="D40" s="10" t="s">
        <v>209</v>
      </c>
      <c r="E40" s="9">
        <v>13</v>
      </c>
      <c r="F40" s="12" t="s">
        <v>1536</v>
      </c>
      <c r="G40" s="13">
        <v>7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3</v>
      </c>
      <c r="O40" s="13">
        <v>3</v>
      </c>
      <c r="P40" s="13">
        <v>2</v>
      </c>
      <c r="Q40" s="13">
        <v>1</v>
      </c>
      <c r="R40" s="13">
        <v>0</v>
      </c>
      <c r="S40" s="13">
        <v>1</v>
      </c>
      <c r="T40" s="13">
        <v>1</v>
      </c>
      <c r="U40" s="13">
        <v>2</v>
      </c>
      <c r="V40" s="13"/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2</v>
      </c>
      <c r="AD40" s="14"/>
    </row>
    <row r="41" spans="1:30" x14ac:dyDescent="0.25">
      <c r="A41" s="9">
        <v>38</v>
      </c>
      <c r="B41" s="10">
        <v>1082</v>
      </c>
      <c r="C41" s="10"/>
      <c r="D41" s="10" t="s">
        <v>954</v>
      </c>
      <c r="E41" s="9">
        <v>12</v>
      </c>
      <c r="F41" s="12" t="s">
        <v>1536</v>
      </c>
      <c r="G41" s="13">
        <v>10</v>
      </c>
      <c r="H41" s="13">
        <v>0</v>
      </c>
      <c r="I41" s="13">
        <v>0</v>
      </c>
      <c r="J41" s="13">
        <v>0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3</v>
      </c>
      <c r="S41" s="13">
        <v>1</v>
      </c>
      <c r="T41" s="13">
        <v>0</v>
      </c>
      <c r="U41" s="13">
        <v>1</v>
      </c>
      <c r="V41" s="13"/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1</v>
      </c>
      <c r="AD41" s="14"/>
    </row>
    <row r="42" spans="1:30" x14ac:dyDescent="0.25">
      <c r="A42" s="9">
        <v>39</v>
      </c>
      <c r="B42" s="10">
        <v>118</v>
      </c>
      <c r="C42" s="10"/>
      <c r="D42" s="10" t="s">
        <v>162</v>
      </c>
      <c r="E42" s="9">
        <v>11</v>
      </c>
      <c r="F42" s="12" t="s">
        <v>1536</v>
      </c>
      <c r="G42" s="13">
        <v>8</v>
      </c>
      <c r="H42" s="13">
        <v>0</v>
      </c>
      <c r="I42" s="13">
        <v>0</v>
      </c>
      <c r="J42" s="13">
        <v>1</v>
      </c>
      <c r="K42" s="13">
        <v>1</v>
      </c>
      <c r="L42" s="13">
        <v>1</v>
      </c>
      <c r="M42" s="13">
        <v>3</v>
      </c>
      <c r="N42" s="13">
        <v>1</v>
      </c>
      <c r="O42" s="13">
        <v>2</v>
      </c>
      <c r="P42" s="13">
        <v>1</v>
      </c>
      <c r="Q42" s="13">
        <v>0</v>
      </c>
      <c r="R42" s="13">
        <v>0</v>
      </c>
      <c r="S42" s="13">
        <v>0</v>
      </c>
      <c r="T42" s="13">
        <v>1</v>
      </c>
      <c r="U42" s="13">
        <v>0</v>
      </c>
      <c r="V42" s="13"/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1</v>
      </c>
      <c r="AD42" s="14"/>
    </row>
    <row r="43" spans="1:30" x14ac:dyDescent="0.25">
      <c r="A43" s="9">
        <v>40</v>
      </c>
      <c r="B43" s="10">
        <v>516</v>
      </c>
      <c r="C43" s="10"/>
      <c r="D43" s="10" t="s">
        <v>512</v>
      </c>
      <c r="E43" s="9">
        <v>10</v>
      </c>
      <c r="F43" s="12" t="s">
        <v>1536</v>
      </c>
      <c r="G43" s="13">
        <v>7</v>
      </c>
      <c r="H43" s="13">
        <v>0</v>
      </c>
      <c r="I43" s="13">
        <v>1</v>
      </c>
      <c r="J43" s="13">
        <v>0</v>
      </c>
      <c r="K43" s="13">
        <v>4</v>
      </c>
      <c r="L43" s="13">
        <v>0</v>
      </c>
      <c r="M43" s="13">
        <v>1</v>
      </c>
      <c r="N43" s="13">
        <v>0</v>
      </c>
      <c r="O43" s="13">
        <v>0</v>
      </c>
      <c r="P43" s="13">
        <v>0</v>
      </c>
      <c r="Q43" s="13">
        <v>0</v>
      </c>
      <c r="R43" s="13">
        <v>1</v>
      </c>
      <c r="S43" s="13">
        <v>1</v>
      </c>
      <c r="T43" s="13">
        <v>1</v>
      </c>
      <c r="U43" s="13">
        <v>1</v>
      </c>
      <c r="V43" s="13"/>
      <c r="W43" s="13">
        <v>0</v>
      </c>
      <c r="X43" s="13">
        <v>0</v>
      </c>
      <c r="Y43" s="13">
        <v>0</v>
      </c>
      <c r="Z43" s="13">
        <v>0</v>
      </c>
      <c r="AA43" s="13">
        <v>1</v>
      </c>
      <c r="AB43" s="13">
        <v>0</v>
      </c>
      <c r="AD43" s="14"/>
    </row>
    <row r="44" spans="1:30" x14ac:dyDescent="0.25">
      <c r="A44" s="9">
        <v>41</v>
      </c>
      <c r="B44" s="10">
        <v>1134</v>
      </c>
      <c r="C44" s="10"/>
      <c r="D44" s="66" t="s">
        <v>1590</v>
      </c>
      <c r="E44" s="67">
        <v>8</v>
      </c>
      <c r="F44" s="68" t="s">
        <v>1536</v>
      </c>
      <c r="G44" s="69">
        <v>8</v>
      </c>
      <c r="H44" s="69">
        <v>1</v>
      </c>
      <c r="I44" s="69">
        <v>1</v>
      </c>
      <c r="J44" s="69">
        <v>0</v>
      </c>
      <c r="K44" s="69">
        <v>0</v>
      </c>
      <c r="L44" s="69">
        <v>1</v>
      </c>
      <c r="M44" s="69">
        <v>1</v>
      </c>
      <c r="N44" s="69">
        <v>0</v>
      </c>
      <c r="O44" s="69">
        <v>1</v>
      </c>
      <c r="P44" s="69">
        <v>0</v>
      </c>
      <c r="Q44" s="69">
        <v>0</v>
      </c>
      <c r="R44" s="69">
        <v>1</v>
      </c>
      <c r="S44" s="69">
        <v>0</v>
      </c>
      <c r="T44" s="69">
        <v>1</v>
      </c>
      <c r="U44" s="69">
        <v>1</v>
      </c>
      <c r="V44" s="69"/>
      <c r="W44" s="69">
        <v>0</v>
      </c>
      <c r="X44" s="69">
        <v>0</v>
      </c>
      <c r="Y44" s="69">
        <v>0</v>
      </c>
      <c r="Z44" s="69">
        <v>0</v>
      </c>
      <c r="AA44" s="69">
        <v>0</v>
      </c>
      <c r="AB44" s="69">
        <v>0</v>
      </c>
      <c r="AD44" s="14"/>
    </row>
    <row r="45" spans="1:30" s="124" customFormat="1" x14ac:dyDescent="0.25">
      <c r="A45" s="118">
        <v>42</v>
      </c>
      <c r="B45" s="119">
        <v>1421</v>
      </c>
      <c r="C45" s="119"/>
      <c r="D45" s="120" t="s">
        <v>1232</v>
      </c>
      <c r="E45" s="121">
        <v>8</v>
      </c>
      <c r="F45" s="122" t="s">
        <v>1536</v>
      </c>
      <c r="G45" s="123">
        <v>7</v>
      </c>
      <c r="H45" s="123">
        <v>0</v>
      </c>
      <c r="I45" s="123">
        <v>0</v>
      </c>
      <c r="J45" s="123">
        <v>0</v>
      </c>
      <c r="K45" s="123">
        <v>1</v>
      </c>
      <c r="L45" s="123">
        <v>1</v>
      </c>
      <c r="M45" s="123">
        <v>1</v>
      </c>
      <c r="N45" s="123">
        <v>0</v>
      </c>
      <c r="O45" s="123">
        <v>0</v>
      </c>
      <c r="P45" s="123">
        <v>1</v>
      </c>
      <c r="Q45" s="123">
        <v>0</v>
      </c>
      <c r="R45" s="123">
        <v>0</v>
      </c>
      <c r="S45" s="123">
        <v>1</v>
      </c>
      <c r="T45" s="123">
        <v>2</v>
      </c>
      <c r="U45" s="123">
        <v>1</v>
      </c>
      <c r="V45" s="123"/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D45" s="125"/>
    </row>
    <row r="46" spans="1:30" x14ac:dyDescent="0.25">
      <c r="A46" s="9">
        <v>50</v>
      </c>
      <c r="B46" s="9">
        <v>158</v>
      </c>
      <c r="C46" s="12" t="s">
        <v>195</v>
      </c>
      <c r="D46" s="10" t="s">
        <v>191</v>
      </c>
      <c r="E46" s="65">
        <v>14</v>
      </c>
      <c r="F46" s="12" t="s">
        <v>1537</v>
      </c>
      <c r="G46" s="13">
        <v>5</v>
      </c>
      <c r="H46" s="13">
        <v>7</v>
      </c>
      <c r="I46" s="13">
        <v>1</v>
      </c>
      <c r="J46" s="13">
        <v>0</v>
      </c>
      <c r="K46" s="13">
        <v>0</v>
      </c>
      <c r="L46" s="13">
        <v>1</v>
      </c>
      <c r="M46" s="13">
        <v>0</v>
      </c>
      <c r="N46" s="13">
        <v>0</v>
      </c>
      <c r="O46" s="13">
        <v>1</v>
      </c>
      <c r="P46" s="13">
        <v>0</v>
      </c>
      <c r="Q46" s="13">
        <v>0</v>
      </c>
      <c r="R46" s="13">
        <v>4</v>
      </c>
      <c r="S46" s="13">
        <v>0</v>
      </c>
      <c r="T46" s="13">
        <v>0</v>
      </c>
      <c r="U46" s="13">
        <v>0</v>
      </c>
      <c r="V46" s="13"/>
      <c r="W46" s="13">
        <v>0</v>
      </c>
      <c r="X46" s="13">
        <v>0</v>
      </c>
      <c r="Y46" s="13">
        <v>1</v>
      </c>
      <c r="Z46" s="13">
        <v>0</v>
      </c>
      <c r="AA46" s="13">
        <v>1</v>
      </c>
      <c r="AB46" s="13">
        <v>0</v>
      </c>
      <c r="AD46" s="14"/>
    </row>
    <row r="47" spans="1:30" x14ac:dyDescent="0.25">
      <c r="A47" s="9">
        <v>54</v>
      </c>
      <c r="B47" s="9">
        <v>320</v>
      </c>
      <c r="C47" s="12" t="s">
        <v>195</v>
      </c>
      <c r="D47" s="10" t="s">
        <v>262</v>
      </c>
      <c r="E47" s="65">
        <v>11</v>
      </c>
      <c r="F47" s="12" t="s">
        <v>1537</v>
      </c>
      <c r="G47" s="13">
        <v>4</v>
      </c>
      <c r="H47" s="13">
        <v>0</v>
      </c>
      <c r="I47" s="13">
        <v>4</v>
      </c>
      <c r="J47" s="13">
        <v>0</v>
      </c>
      <c r="K47" s="13">
        <v>0</v>
      </c>
      <c r="L47" s="13">
        <v>0</v>
      </c>
      <c r="M47" s="13">
        <v>1</v>
      </c>
      <c r="N47" s="13">
        <v>0</v>
      </c>
      <c r="O47" s="13">
        <v>0</v>
      </c>
      <c r="P47" s="13">
        <v>3</v>
      </c>
      <c r="Q47" s="13">
        <v>0</v>
      </c>
      <c r="R47" s="13">
        <v>0</v>
      </c>
      <c r="S47" s="13">
        <v>0</v>
      </c>
      <c r="T47" s="13">
        <v>3</v>
      </c>
      <c r="U47" s="13">
        <v>0</v>
      </c>
      <c r="V47" s="13"/>
      <c r="W47" s="13">
        <v>0</v>
      </c>
      <c r="X47" s="13">
        <v>0</v>
      </c>
      <c r="Y47" s="13">
        <v>0</v>
      </c>
      <c r="Z47" s="13">
        <v>0</v>
      </c>
      <c r="AA47" s="13">
        <v>1</v>
      </c>
      <c r="AB47" s="13">
        <v>2</v>
      </c>
      <c r="AD47" s="14"/>
    </row>
    <row r="48" spans="1:30" x14ac:dyDescent="0.25">
      <c r="A48" s="9">
        <v>82</v>
      </c>
      <c r="B48" s="9">
        <v>430</v>
      </c>
      <c r="C48" s="12" t="s">
        <v>195</v>
      </c>
      <c r="D48" s="10" t="s">
        <v>432</v>
      </c>
      <c r="E48" s="11">
        <v>4</v>
      </c>
      <c r="F48" s="12" t="s">
        <v>1537</v>
      </c>
      <c r="G48" s="13">
        <v>2</v>
      </c>
      <c r="H48" s="13">
        <v>0</v>
      </c>
      <c r="I48" s="13">
        <v>0</v>
      </c>
      <c r="J48" s="13">
        <v>0</v>
      </c>
      <c r="K48" s="13">
        <v>0</v>
      </c>
      <c r="L48" s="13">
        <v>2</v>
      </c>
      <c r="M48" s="13">
        <v>0</v>
      </c>
      <c r="N48" s="13">
        <v>0</v>
      </c>
      <c r="O48" s="13">
        <v>0</v>
      </c>
      <c r="P48" s="13">
        <v>2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13"/>
      <c r="W48" s="13">
        <v>0</v>
      </c>
      <c r="X48" s="13">
        <v>0</v>
      </c>
      <c r="Y48" s="13">
        <v>0</v>
      </c>
      <c r="Z48" s="13">
        <v>0</v>
      </c>
      <c r="AA48" s="13">
        <v>0</v>
      </c>
      <c r="AB48" s="13">
        <v>0</v>
      </c>
      <c r="AD48" s="14"/>
    </row>
    <row r="49" spans="1:30" x14ac:dyDescent="0.25">
      <c r="A49" s="9">
        <v>104</v>
      </c>
      <c r="B49" s="9">
        <v>1148</v>
      </c>
      <c r="C49" s="12" t="s">
        <v>195</v>
      </c>
      <c r="D49" s="10" t="s">
        <v>999</v>
      </c>
      <c r="E49" s="11">
        <v>1</v>
      </c>
      <c r="F49" s="12" t="s">
        <v>1537</v>
      </c>
      <c r="G49" s="13">
        <v>1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13"/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D49" s="14"/>
    </row>
    <row r="50" spans="1:30" x14ac:dyDescent="0.25">
      <c r="A50" s="9">
        <v>79</v>
      </c>
      <c r="B50" s="9">
        <v>470</v>
      </c>
      <c r="C50" s="12" t="s">
        <v>195</v>
      </c>
      <c r="D50" s="10" t="s">
        <v>469</v>
      </c>
      <c r="E50" s="11">
        <v>5</v>
      </c>
      <c r="F50" s="12" t="s">
        <v>1537</v>
      </c>
      <c r="G50" s="13">
        <v>3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</v>
      </c>
      <c r="Q50" s="13">
        <v>3</v>
      </c>
      <c r="R50" s="13">
        <v>1</v>
      </c>
      <c r="S50" s="13">
        <v>0</v>
      </c>
      <c r="T50" s="13">
        <v>0</v>
      </c>
      <c r="U50" s="13">
        <v>0</v>
      </c>
      <c r="V50" s="13"/>
      <c r="W50" s="13">
        <v>0</v>
      </c>
      <c r="X50" s="13">
        <v>0</v>
      </c>
      <c r="Y50" s="13">
        <v>0</v>
      </c>
      <c r="Z50" s="13">
        <v>0</v>
      </c>
      <c r="AA50" s="13">
        <v>0</v>
      </c>
      <c r="AB50" s="13">
        <v>1</v>
      </c>
      <c r="AD50" s="14"/>
    </row>
    <row r="51" spans="1:30" x14ac:dyDescent="0.25">
      <c r="A51" s="9">
        <v>75</v>
      </c>
      <c r="B51" s="9">
        <v>678</v>
      </c>
      <c r="C51" s="12" t="s">
        <v>195</v>
      </c>
      <c r="D51" s="10" t="s">
        <v>643</v>
      </c>
      <c r="E51" s="11">
        <v>6</v>
      </c>
      <c r="F51" s="12" t="s">
        <v>1537</v>
      </c>
      <c r="G51" s="13">
        <v>3</v>
      </c>
      <c r="H51" s="13">
        <v>1</v>
      </c>
      <c r="I51" s="13">
        <v>2</v>
      </c>
      <c r="J51" s="13">
        <v>0</v>
      </c>
      <c r="K51" s="13">
        <v>0</v>
      </c>
      <c r="L51" s="13">
        <v>3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/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1</v>
      </c>
      <c r="AD51" s="14"/>
    </row>
    <row r="52" spans="1:30" x14ac:dyDescent="0.25">
      <c r="A52" s="9">
        <v>81</v>
      </c>
      <c r="B52" s="9">
        <v>1042</v>
      </c>
      <c r="C52" s="12" t="s">
        <v>195</v>
      </c>
      <c r="D52" s="10" t="s">
        <v>927</v>
      </c>
      <c r="E52" s="11">
        <v>4</v>
      </c>
      <c r="F52" s="12" t="s">
        <v>1537</v>
      </c>
      <c r="G52" s="13">
        <v>2</v>
      </c>
      <c r="H52" s="13">
        <v>0</v>
      </c>
      <c r="I52" s="13">
        <v>0</v>
      </c>
      <c r="J52" s="13">
        <v>0</v>
      </c>
      <c r="K52" s="13">
        <v>1</v>
      </c>
      <c r="L52" s="13">
        <v>0</v>
      </c>
      <c r="M52" s="13">
        <v>0</v>
      </c>
      <c r="N52" s="13">
        <v>0</v>
      </c>
      <c r="O52" s="13">
        <v>3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/>
      <c r="W52" s="13">
        <v>0</v>
      </c>
      <c r="X52" s="13">
        <v>0</v>
      </c>
      <c r="Y52" s="13">
        <v>0</v>
      </c>
      <c r="Z52" s="13">
        <v>0</v>
      </c>
      <c r="AA52" s="13">
        <v>0</v>
      </c>
      <c r="AB52" s="13">
        <v>1</v>
      </c>
      <c r="AD52" s="14"/>
    </row>
    <row r="53" spans="1:30" x14ac:dyDescent="0.25">
      <c r="A53" s="9">
        <v>68</v>
      </c>
      <c r="B53" s="9">
        <v>1258</v>
      </c>
      <c r="C53" s="12" t="s">
        <v>195</v>
      </c>
      <c r="D53" s="10" t="s">
        <v>1097</v>
      </c>
      <c r="E53" s="11">
        <v>7</v>
      </c>
      <c r="F53" s="12" t="s">
        <v>1537</v>
      </c>
      <c r="G53" s="13">
        <v>3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3">
        <v>0</v>
      </c>
      <c r="Q53" s="13">
        <v>3</v>
      </c>
      <c r="R53" s="13">
        <v>0</v>
      </c>
      <c r="S53" s="13">
        <v>0</v>
      </c>
      <c r="T53" s="13">
        <v>0</v>
      </c>
      <c r="U53" s="13">
        <v>3</v>
      </c>
      <c r="V53" s="13"/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2</v>
      </c>
      <c r="AD53" s="14"/>
    </row>
    <row r="54" spans="1:30" x14ac:dyDescent="0.25">
      <c r="A54" s="9">
        <v>91</v>
      </c>
      <c r="B54" s="9">
        <v>1235</v>
      </c>
      <c r="C54" s="12" t="s">
        <v>195</v>
      </c>
      <c r="D54" s="10" t="s">
        <v>1077</v>
      </c>
      <c r="E54" s="11">
        <v>2</v>
      </c>
      <c r="F54" s="12" t="s">
        <v>1537</v>
      </c>
      <c r="G54" s="13">
        <v>1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2</v>
      </c>
      <c r="V54" s="13"/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D54" s="14"/>
    </row>
    <row r="55" spans="1:30" x14ac:dyDescent="0.25">
      <c r="A55" s="9">
        <v>86</v>
      </c>
      <c r="B55" s="9">
        <v>1422</v>
      </c>
      <c r="C55" s="12" t="s">
        <v>195</v>
      </c>
      <c r="D55" s="10" t="s">
        <v>800</v>
      </c>
      <c r="E55" s="11">
        <v>3</v>
      </c>
      <c r="F55" s="12" t="s">
        <v>1537</v>
      </c>
      <c r="G55" s="13">
        <v>1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3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/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1</v>
      </c>
      <c r="AD55" s="14"/>
    </row>
    <row r="56" spans="1:30" x14ac:dyDescent="0.25">
      <c r="A56" s="9">
        <v>74</v>
      </c>
      <c r="B56" s="9">
        <v>7488</v>
      </c>
      <c r="C56" s="12" t="s">
        <v>195</v>
      </c>
      <c r="D56" s="10" t="s">
        <v>1519</v>
      </c>
      <c r="E56" s="11">
        <v>6</v>
      </c>
      <c r="F56" s="12" t="s">
        <v>1537</v>
      </c>
      <c r="G56" s="13">
        <v>4</v>
      </c>
      <c r="H56" s="13">
        <v>0</v>
      </c>
      <c r="I56" s="13">
        <v>0</v>
      </c>
      <c r="J56" s="13">
        <v>0</v>
      </c>
      <c r="K56" s="13">
        <v>0</v>
      </c>
      <c r="L56" s="13">
        <v>1</v>
      </c>
      <c r="M56" s="13">
        <v>1</v>
      </c>
      <c r="N56" s="13">
        <v>0</v>
      </c>
      <c r="O56" s="13">
        <v>0</v>
      </c>
      <c r="P56" s="13">
        <v>0</v>
      </c>
      <c r="Q56" s="13">
        <v>1</v>
      </c>
      <c r="R56" s="13">
        <v>0</v>
      </c>
      <c r="S56" s="13">
        <v>0</v>
      </c>
      <c r="T56" s="13">
        <v>3</v>
      </c>
      <c r="U56" s="13">
        <v>0</v>
      </c>
      <c r="V56" s="13"/>
      <c r="W56" s="13">
        <v>0</v>
      </c>
      <c r="X56" s="13">
        <v>0</v>
      </c>
      <c r="Y56" s="13">
        <v>0</v>
      </c>
      <c r="Z56" s="13">
        <v>0</v>
      </c>
      <c r="AA56" s="13">
        <v>0</v>
      </c>
      <c r="AB56" s="13">
        <v>1</v>
      </c>
      <c r="AD56" s="14"/>
    </row>
    <row r="57" spans="1:30" x14ac:dyDescent="0.25">
      <c r="A57" s="9">
        <v>55</v>
      </c>
      <c r="B57" s="9">
        <v>1520</v>
      </c>
      <c r="C57" s="12" t="s">
        <v>195</v>
      </c>
      <c r="D57" s="10" t="s">
        <v>1302</v>
      </c>
      <c r="E57" s="11">
        <v>10</v>
      </c>
      <c r="F57" s="12" t="s">
        <v>1537</v>
      </c>
      <c r="G57" s="13">
        <v>3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3</v>
      </c>
      <c r="O57" s="13">
        <v>0</v>
      </c>
      <c r="P57" s="13">
        <v>0</v>
      </c>
      <c r="Q57" s="13">
        <v>0</v>
      </c>
      <c r="R57" s="13">
        <v>3</v>
      </c>
      <c r="S57" s="13">
        <v>0</v>
      </c>
      <c r="T57" s="13">
        <v>0</v>
      </c>
      <c r="U57" s="13">
        <v>0</v>
      </c>
      <c r="V57" s="13"/>
      <c r="W57" s="13">
        <v>0</v>
      </c>
      <c r="X57" s="13">
        <v>0</v>
      </c>
      <c r="Y57" s="13">
        <v>0</v>
      </c>
      <c r="Z57" s="13">
        <v>0</v>
      </c>
      <c r="AA57" s="13">
        <v>1</v>
      </c>
      <c r="AB57" s="13">
        <v>2</v>
      </c>
      <c r="AD57" s="14"/>
    </row>
    <row r="58" spans="1:30" x14ac:dyDescent="0.25">
      <c r="A58" s="9">
        <v>88</v>
      </c>
      <c r="B58" s="9">
        <v>1562</v>
      </c>
      <c r="C58" s="12" t="s">
        <v>195</v>
      </c>
      <c r="D58" s="10" t="s">
        <v>1349</v>
      </c>
      <c r="E58" s="11">
        <v>3</v>
      </c>
      <c r="F58" s="12" t="s">
        <v>1537</v>
      </c>
      <c r="G58" s="13">
        <v>3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1</v>
      </c>
      <c r="P58" s="13">
        <v>1</v>
      </c>
      <c r="Q58" s="13">
        <v>0</v>
      </c>
      <c r="R58" s="13">
        <v>0</v>
      </c>
      <c r="S58" s="13">
        <v>0</v>
      </c>
      <c r="T58" s="13">
        <v>1</v>
      </c>
      <c r="U58" s="13">
        <v>0</v>
      </c>
      <c r="V58" s="13"/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D58" s="14"/>
    </row>
    <row r="59" spans="1:30" x14ac:dyDescent="0.25">
      <c r="A59" s="9">
        <v>94</v>
      </c>
      <c r="B59" s="9">
        <v>1550</v>
      </c>
      <c r="C59" s="12" t="s">
        <v>195</v>
      </c>
      <c r="D59" s="10" t="s">
        <v>1334</v>
      </c>
      <c r="E59" s="11">
        <v>2</v>
      </c>
      <c r="F59" s="12" t="s">
        <v>1537</v>
      </c>
      <c r="G59" s="13">
        <v>2</v>
      </c>
      <c r="H59" s="13">
        <v>0</v>
      </c>
      <c r="I59" s="13">
        <v>0</v>
      </c>
      <c r="J59" s="13">
        <v>0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1</v>
      </c>
      <c r="R59" s="13">
        <v>0</v>
      </c>
      <c r="S59" s="13">
        <v>0</v>
      </c>
      <c r="T59" s="13">
        <v>0</v>
      </c>
      <c r="U59" s="13">
        <v>0</v>
      </c>
      <c r="V59" s="13"/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D59" s="14"/>
    </row>
    <row r="60" spans="1:30" x14ac:dyDescent="0.25">
      <c r="A60" s="9">
        <v>71</v>
      </c>
      <c r="B60" s="9">
        <v>1590</v>
      </c>
      <c r="C60" s="12" t="s">
        <v>195</v>
      </c>
      <c r="D60" s="10" t="s">
        <v>1374</v>
      </c>
      <c r="E60" s="11">
        <v>6</v>
      </c>
      <c r="F60" s="12" t="s">
        <v>1537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6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/>
      <c r="W60" s="13">
        <v>0</v>
      </c>
      <c r="X60" s="13">
        <v>0</v>
      </c>
      <c r="Y60" s="13">
        <v>0</v>
      </c>
      <c r="Z60" s="13">
        <v>1</v>
      </c>
      <c r="AA60" s="13">
        <v>0</v>
      </c>
      <c r="AB60" s="13">
        <v>0</v>
      </c>
      <c r="AD60" s="14"/>
    </row>
    <row r="61" spans="1:30" x14ac:dyDescent="0.25">
      <c r="A61" s="9">
        <v>78</v>
      </c>
      <c r="B61" s="9">
        <v>1638</v>
      </c>
      <c r="C61" s="12" t="s">
        <v>195</v>
      </c>
      <c r="D61" s="10" t="s">
        <v>1411</v>
      </c>
      <c r="E61" s="11">
        <v>5</v>
      </c>
      <c r="F61" s="12" t="s">
        <v>1537</v>
      </c>
      <c r="G61" s="13">
        <v>2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4</v>
      </c>
      <c r="U61" s="13">
        <v>0</v>
      </c>
      <c r="V61" s="13"/>
      <c r="W61" s="13">
        <v>0</v>
      </c>
      <c r="X61" s="13">
        <v>0</v>
      </c>
      <c r="Y61" s="13">
        <v>0</v>
      </c>
      <c r="Z61" s="13">
        <v>0</v>
      </c>
      <c r="AA61" s="13">
        <v>1</v>
      </c>
      <c r="AB61" s="13">
        <v>0</v>
      </c>
      <c r="AD61" s="14"/>
    </row>
    <row r="62" spans="1:30" x14ac:dyDescent="0.25">
      <c r="A62" s="9">
        <v>61</v>
      </c>
      <c r="B62" s="9">
        <v>132</v>
      </c>
      <c r="C62" s="12" t="s">
        <v>1533</v>
      </c>
      <c r="D62" s="10" t="s">
        <v>171</v>
      </c>
      <c r="E62" s="11">
        <v>8</v>
      </c>
      <c r="F62" s="12" t="s">
        <v>1537</v>
      </c>
      <c r="G62" s="13">
        <v>1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8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/>
      <c r="W62" s="13">
        <v>0</v>
      </c>
      <c r="X62" s="13">
        <v>1</v>
      </c>
      <c r="Y62" s="13">
        <v>0</v>
      </c>
      <c r="Z62" s="13">
        <v>0</v>
      </c>
      <c r="AA62" s="13">
        <v>0</v>
      </c>
      <c r="AB62" s="13">
        <v>0</v>
      </c>
      <c r="AD62" s="14"/>
    </row>
    <row r="63" spans="1:30" x14ac:dyDescent="0.25">
      <c r="A63" s="9">
        <v>69</v>
      </c>
      <c r="B63" s="9">
        <v>206</v>
      </c>
      <c r="C63" s="12" t="s">
        <v>1533</v>
      </c>
      <c r="D63" s="10" t="s">
        <v>235</v>
      </c>
      <c r="E63" s="11">
        <v>7</v>
      </c>
      <c r="F63" s="12" t="s">
        <v>1537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3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</v>
      </c>
      <c r="T63" s="13">
        <v>0</v>
      </c>
      <c r="U63" s="13">
        <v>3</v>
      </c>
      <c r="V63" s="13"/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2</v>
      </c>
      <c r="AD63" s="14"/>
    </row>
    <row r="64" spans="1:30" x14ac:dyDescent="0.25">
      <c r="A64" s="9">
        <v>93</v>
      </c>
      <c r="B64" s="9">
        <v>490</v>
      </c>
      <c r="C64" s="12" t="s">
        <v>1533</v>
      </c>
      <c r="D64" s="10" t="s">
        <v>487</v>
      </c>
      <c r="E64" s="11">
        <v>2</v>
      </c>
      <c r="F64" s="12" t="s">
        <v>1537</v>
      </c>
      <c r="G64" s="13">
        <v>2</v>
      </c>
      <c r="H64" s="13">
        <v>0</v>
      </c>
      <c r="I64" s="13">
        <v>0</v>
      </c>
      <c r="J64" s="13">
        <v>0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1</v>
      </c>
      <c r="S64" s="13">
        <v>0</v>
      </c>
      <c r="T64" s="13">
        <v>0</v>
      </c>
      <c r="U64" s="13">
        <v>0</v>
      </c>
      <c r="V64" s="13"/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D64" s="14"/>
    </row>
    <row r="65" spans="1:30" x14ac:dyDescent="0.25">
      <c r="A65" s="9">
        <v>62</v>
      </c>
      <c r="B65" s="9">
        <v>676</v>
      </c>
      <c r="C65" s="12" t="s">
        <v>1533</v>
      </c>
      <c r="D65" s="10" t="s">
        <v>641</v>
      </c>
      <c r="E65" s="11">
        <v>8</v>
      </c>
      <c r="F65" s="12" t="s">
        <v>1537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8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/>
      <c r="W65" s="13">
        <v>0</v>
      </c>
      <c r="X65" s="13">
        <v>1</v>
      </c>
      <c r="Y65" s="13">
        <v>0</v>
      </c>
      <c r="Z65" s="13">
        <v>0</v>
      </c>
      <c r="AA65" s="13">
        <v>0</v>
      </c>
      <c r="AB65" s="13">
        <v>0</v>
      </c>
      <c r="AD65" s="14"/>
    </row>
    <row r="66" spans="1:30" x14ac:dyDescent="0.25">
      <c r="A66" s="9">
        <v>99</v>
      </c>
      <c r="B66" s="9">
        <v>1002</v>
      </c>
      <c r="C66" s="12" t="s">
        <v>1533</v>
      </c>
      <c r="D66" s="10" t="s">
        <v>895</v>
      </c>
      <c r="E66" s="11">
        <v>1</v>
      </c>
      <c r="F66" s="12" t="s">
        <v>1537</v>
      </c>
      <c r="G66" s="13">
        <v>1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1</v>
      </c>
      <c r="V66" s="13"/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D66" s="14"/>
    </row>
    <row r="67" spans="1:30" x14ac:dyDescent="0.25">
      <c r="A67" s="9">
        <v>46</v>
      </c>
      <c r="B67" s="9">
        <v>1018</v>
      </c>
      <c r="C67" s="12" t="s">
        <v>1533</v>
      </c>
      <c r="D67" s="10" t="s">
        <v>907</v>
      </c>
      <c r="E67" s="11">
        <v>17</v>
      </c>
      <c r="F67" s="12" t="s">
        <v>1537</v>
      </c>
      <c r="G67" s="13">
        <v>6</v>
      </c>
      <c r="H67" s="13">
        <v>0</v>
      </c>
      <c r="I67" s="13">
        <v>0</v>
      </c>
      <c r="J67" s="13">
        <v>0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1</v>
      </c>
      <c r="Q67" s="13">
        <v>7</v>
      </c>
      <c r="R67" s="13">
        <v>3</v>
      </c>
      <c r="S67" s="13">
        <v>1</v>
      </c>
      <c r="T67" s="13">
        <v>4</v>
      </c>
      <c r="U67" s="13">
        <v>0</v>
      </c>
      <c r="V67" s="13"/>
      <c r="W67" s="13">
        <v>0</v>
      </c>
      <c r="X67" s="13">
        <v>0</v>
      </c>
      <c r="Y67" s="13">
        <v>1</v>
      </c>
      <c r="Z67" s="13">
        <v>0</v>
      </c>
      <c r="AA67" s="13">
        <v>1</v>
      </c>
      <c r="AB67" s="13">
        <v>1</v>
      </c>
      <c r="AD67" s="14"/>
    </row>
    <row r="68" spans="1:30" x14ac:dyDescent="0.25">
      <c r="A68" s="9">
        <v>51</v>
      </c>
      <c r="B68" s="9">
        <v>1452</v>
      </c>
      <c r="C68" s="12" t="s">
        <v>1533</v>
      </c>
      <c r="D68" s="10" t="s">
        <v>1251</v>
      </c>
      <c r="E68" s="11">
        <v>14</v>
      </c>
      <c r="F68" s="12" t="s">
        <v>1537</v>
      </c>
      <c r="G68" s="13">
        <v>4</v>
      </c>
      <c r="H68" s="13">
        <v>0</v>
      </c>
      <c r="I68" s="13">
        <v>0</v>
      </c>
      <c r="J68" s="13">
        <v>1</v>
      </c>
      <c r="K68" s="13">
        <v>0</v>
      </c>
      <c r="L68" s="13">
        <v>0</v>
      </c>
      <c r="M68" s="13">
        <v>0</v>
      </c>
      <c r="N68" s="13">
        <v>0</v>
      </c>
      <c r="O68" s="13">
        <v>3</v>
      </c>
      <c r="P68" s="13">
        <v>0</v>
      </c>
      <c r="Q68" s="13">
        <v>0</v>
      </c>
      <c r="R68" s="13">
        <v>3</v>
      </c>
      <c r="S68" s="13">
        <v>0</v>
      </c>
      <c r="T68" s="13">
        <v>7</v>
      </c>
      <c r="U68" s="13">
        <v>0</v>
      </c>
      <c r="V68" s="13"/>
      <c r="W68" s="13">
        <v>0</v>
      </c>
      <c r="X68" s="13">
        <v>0</v>
      </c>
      <c r="Y68" s="13">
        <v>1</v>
      </c>
      <c r="Z68" s="13">
        <v>0</v>
      </c>
      <c r="AA68" s="13">
        <v>0</v>
      </c>
      <c r="AB68" s="13">
        <v>2</v>
      </c>
      <c r="AD68" s="14"/>
    </row>
    <row r="69" spans="1:30" x14ac:dyDescent="0.25">
      <c r="A69" s="9">
        <v>47</v>
      </c>
      <c r="B69" s="9">
        <v>1414</v>
      </c>
      <c r="C69" s="12" t="s">
        <v>1533</v>
      </c>
      <c r="D69" s="10" t="s">
        <v>1223</v>
      </c>
      <c r="E69" s="11">
        <v>17</v>
      </c>
      <c r="F69" s="12" t="s">
        <v>1537</v>
      </c>
      <c r="G69" s="13">
        <v>6</v>
      </c>
      <c r="H69" s="13">
        <v>0</v>
      </c>
      <c r="I69" s="13">
        <v>0</v>
      </c>
      <c r="J69" s="13">
        <v>0</v>
      </c>
      <c r="K69" s="13">
        <v>4</v>
      </c>
      <c r="L69" s="13">
        <v>3</v>
      </c>
      <c r="M69" s="13">
        <v>0</v>
      </c>
      <c r="N69" s="13">
        <v>1</v>
      </c>
      <c r="O69" s="13">
        <v>0</v>
      </c>
      <c r="P69" s="13">
        <v>0</v>
      </c>
      <c r="Q69" s="13">
        <v>3</v>
      </c>
      <c r="R69" s="13">
        <v>0</v>
      </c>
      <c r="S69" s="13">
        <v>0</v>
      </c>
      <c r="T69" s="13">
        <v>3</v>
      </c>
      <c r="U69" s="13">
        <v>3</v>
      </c>
      <c r="V69" s="13"/>
      <c r="W69" s="13">
        <v>0</v>
      </c>
      <c r="X69" s="13">
        <v>0</v>
      </c>
      <c r="Y69" s="13">
        <v>0</v>
      </c>
      <c r="Z69" s="13">
        <v>0</v>
      </c>
      <c r="AA69" s="13">
        <v>1</v>
      </c>
      <c r="AB69" s="13">
        <v>4</v>
      </c>
      <c r="AD69" s="14"/>
    </row>
    <row r="70" spans="1:30" x14ac:dyDescent="0.25">
      <c r="A70" s="9">
        <v>76</v>
      </c>
      <c r="B70" s="9">
        <v>1480</v>
      </c>
      <c r="C70" s="12" t="s">
        <v>1533</v>
      </c>
      <c r="D70" s="10" t="s">
        <v>336</v>
      </c>
      <c r="E70" s="11">
        <v>6</v>
      </c>
      <c r="F70" s="12" t="s">
        <v>1537</v>
      </c>
      <c r="G70" s="13">
        <v>4</v>
      </c>
      <c r="H70" s="13">
        <v>0</v>
      </c>
      <c r="I70" s="13">
        <v>0</v>
      </c>
      <c r="J70" s="13">
        <v>1</v>
      </c>
      <c r="K70" s="13">
        <v>0</v>
      </c>
      <c r="L70" s="13">
        <v>0</v>
      </c>
      <c r="M70" s="13">
        <v>1</v>
      </c>
      <c r="N70" s="13">
        <v>0</v>
      </c>
      <c r="O70" s="13">
        <v>0</v>
      </c>
      <c r="P70" s="13">
        <v>3</v>
      </c>
      <c r="Q70" s="13">
        <v>0</v>
      </c>
      <c r="R70" s="13">
        <v>0</v>
      </c>
      <c r="S70" s="13">
        <v>0</v>
      </c>
      <c r="T70" s="13">
        <v>0</v>
      </c>
      <c r="U70" s="13">
        <v>1</v>
      </c>
      <c r="V70" s="13"/>
      <c r="W70" s="13">
        <v>0</v>
      </c>
      <c r="X70" s="13">
        <v>0</v>
      </c>
      <c r="Y70" s="13">
        <v>0</v>
      </c>
      <c r="Z70" s="13">
        <v>0</v>
      </c>
      <c r="AA70" s="13">
        <v>0</v>
      </c>
      <c r="AB70" s="13">
        <v>1</v>
      </c>
      <c r="AD70" s="14"/>
    </row>
    <row r="71" spans="1:30" x14ac:dyDescent="0.25">
      <c r="A71" s="9">
        <v>70</v>
      </c>
      <c r="B71" s="9">
        <v>1528</v>
      </c>
      <c r="C71" s="12" t="s">
        <v>1533</v>
      </c>
      <c r="D71" s="10" t="s">
        <v>1312</v>
      </c>
      <c r="E71" s="11">
        <v>7</v>
      </c>
      <c r="F71" s="12" t="s">
        <v>1537</v>
      </c>
      <c r="G71" s="13">
        <v>5</v>
      </c>
      <c r="H71" s="13">
        <v>0</v>
      </c>
      <c r="I71" s="13">
        <v>0</v>
      </c>
      <c r="J71" s="13">
        <v>3</v>
      </c>
      <c r="K71" s="13">
        <v>1</v>
      </c>
      <c r="L71" s="13">
        <v>1</v>
      </c>
      <c r="M71" s="13">
        <v>1</v>
      </c>
      <c r="N71" s="13">
        <v>0</v>
      </c>
      <c r="O71" s="13">
        <v>0</v>
      </c>
      <c r="P71" s="13">
        <v>0</v>
      </c>
      <c r="Q71" s="13">
        <v>0</v>
      </c>
      <c r="R71" s="13">
        <v>1</v>
      </c>
      <c r="S71" s="13">
        <v>0</v>
      </c>
      <c r="T71" s="13">
        <v>0</v>
      </c>
      <c r="U71" s="13">
        <v>0</v>
      </c>
      <c r="V71" s="13"/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1</v>
      </c>
      <c r="AD71" s="14"/>
    </row>
    <row r="72" spans="1:30" x14ac:dyDescent="0.25">
      <c r="A72" s="9">
        <v>85</v>
      </c>
      <c r="B72" s="9">
        <v>1538</v>
      </c>
      <c r="C72" s="12" t="s">
        <v>1533</v>
      </c>
      <c r="D72" s="10" t="s">
        <v>1320</v>
      </c>
      <c r="E72" s="11">
        <v>3</v>
      </c>
      <c r="F72" s="12" t="s">
        <v>1537</v>
      </c>
      <c r="G72" s="13">
        <v>1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3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/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1</v>
      </c>
      <c r="AD72" s="14"/>
    </row>
    <row r="73" spans="1:30" x14ac:dyDescent="0.25">
      <c r="A73" s="9">
        <v>53</v>
      </c>
      <c r="B73" s="9">
        <v>1578</v>
      </c>
      <c r="C73" s="12" t="s">
        <v>1533</v>
      </c>
      <c r="D73" s="10" t="s">
        <v>1368</v>
      </c>
      <c r="E73" s="11">
        <v>11</v>
      </c>
      <c r="F73" s="12" t="s">
        <v>1537</v>
      </c>
      <c r="G73" s="13">
        <v>2</v>
      </c>
      <c r="H73" s="13">
        <v>0</v>
      </c>
      <c r="I73" s="13">
        <v>8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3</v>
      </c>
      <c r="T73" s="13">
        <v>0</v>
      </c>
      <c r="U73" s="13">
        <v>0</v>
      </c>
      <c r="V73" s="13"/>
      <c r="W73" s="13">
        <v>0</v>
      </c>
      <c r="X73" s="13">
        <v>1</v>
      </c>
      <c r="Y73" s="13">
        <v>0</v>
      </c>
      <c r="Z73" s="13">
        <v>0</v>
      </c>
      <c r="AA73" s="13">
        <v>0</v>
      </c>
      <c r="AB73" s="13">
        <v>1</v>
      </c>
      <c r="AD73" s="14"/>
    </row>
    <row r="74" spans="1:30" x14ac:dyDescent="0.25">
      <c r="A74" s="9">
        <v>96</v>
      </c>
      <c r="B74" s="9">
        <v>1660</v>
      </c>
      <c r="C74" s="12" t="s">
        <v>1533</v>
      </c>
      <c r="D74" s="10" t="s">
        <v>1432</v>
      </c>
      <c r="E74" s="11">
        <v>2</v>
      </c>
      <c r="F74" s="12" t="s">
        <v>1537</v>
      </c>
      <c r="G74" s="13">
        <v>2</v>
      </c>
      <c r="H74" s="13">
        <v>0</v>
      </c>
      <c r="I74" s="13">
        <v>1</v>
      </c>
      <c r="J74" s="13">
        <v>0</v>
      </c>
      <c r="K74" s="13">
        <v>0</v>
      </c>
      <c r="L74" s="13">
        <v>0</v>
      </c>
      <c r="M74" s="13">
        <v>0</v>
      </c>
      <c r="N74" s="13">
        <v>1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/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D74" s="14"/>
    </row>
    <row r="75" spans="1:30" x14ac:dyDescent="0.25">
      <c r="A75" s="9">
        <v>52</v>
      </c>
      <c r="B75" s="9">
        <v>1688</v>
      </c>
      <c r="C75" s="12" t="s">
        <v>1533</v>
      </c>
      <c r="D75" s="10" t="s">
        <v>1471</v>
      </c>
      <c r="E75" s="11">
        <v>13</v>
      </c>
      <c r="F75" s="12" t="s">
        <v>1537</v>
      </c>
      <c r="G75" s="13">
        <v>4</v>
      </c>
      <c r="H75" s="13">
        <v>3</v>
      </c>
      <c r="I75" s="13">
        <v>0</v>
      </c>
      <c r="J75" s="13">
        <v>6</v>
      </c>
      <c r="K75" s="13">
        <v>3</v>
      </c>
      <c r="L75" s="13">
        <v>1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/>
      <c r="W75" s="13">
        <v>0</v>
      </c>
      <c r="X75" s="13">
        <v>0</v>
      </c>
      <c r="Y75" s="13">
        <v>0</v>
      </c>
      <c r="Z75" s="13">
        <v>1</v>
      </c>
      <c r="AA75" s="13">
        <v>0</v>
      </c>
      <c r="AB75" s="13">
        <v>2</v>
      </c>
      <c r="AD75" s="14"/>
    </row>
    <row r="76" spans="1:30" x14ac:dyDescent="0.25">
      <c r="A76" s="9">
        <v>60</v>
      </c>
      <c r="B76" s="9">
        <v>1746</v>
      </c>
      <c r="C76" s="12" t="s">
        <v>1533</v>
      </c>
      <c r="D76" s="10" t="s">
        <v>1513</v>
      </c>
      <c r="E76" s="11">
        <v>9</v>
      </c>
      <c r="F76" s="12" t="s">
        <v>1537</v>
      </c>
      <c r="G76" s="13">
        <v>3</v>
      </c>
      <c r="H76" s="13">
        <v>3</v>
      </c>
      <c r="I76" s="13">
        <v>0</v>
      </c>
      <c r="J76" s="13">
        <v>0</v>
      </c>
      <c r="K76" s="13">
        <v>0</v>
      </c>
      <c r="L76" s="13">
        <v>0</v>
      </c>
      <c r="M76" s="13">
        <v>3</v>
      </c>
      <c r="N76" s="13">
        <v>0</v>
      </c>
      <c r="O76" s="13">
        <v>3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/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3</v>
      </c>
      <c r="AD76" s="14"/>
    </row>
    <row r="77" spans="1:30" x14ac:dyDescent="0.25">
      <c r="A77" s="9">
        <v>77</v>
      </c>
      <c r="B77" s="9">
        <v>184</v>
      </c>
      <c r="C77" s="12" t="s">
        <v>1586</v>
      </c>
      <c r="D77" s="10" t="s">
        <v>212</v>
      </c>
      <c r="E77" s="11">
        <v>5</v>
      </c>
      <c r="F77" s="12" t="s">
        <v>1537</v>
      </c>
      <c r="G77" s="13">
        <v>2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4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1</v>
      </c>
      <c r="V77" s="13"/>
      <c r="W77" s="13">
        <v>0</v>
      </c>
      <c r="X77" s="13">
        <v>0</v>
      </c>
      <c r="Y77" s="13">
        <v>0</v>
      </c>
      <c r="Z77" s="13">
        <v>0</v>
      </c>
      <c r="AA77" s="13">
        <v>1</v>
      </c>
      <c r="AB77" s="13">
        <v>0</v>
      </c>
      <c r="AD77" s="14"/>
    </row>
    <row r="78" spans="1:30" x14ac:dyDescent="0.25">
      <c r="A78" s="9">
        <v>56</v>
      </c>
      <c r="B78" s="9">
        <v>396</v>
      </c>
      <c r="C78" s="12" t="s">
        <v>1586</v>
      </c>
      <c r="D78" s="10" t="s">
        <v>404</v>
      </c>
      <c r="E78" s="11">
        <v>10</v>
      </c>
      <c r="F78" s="12" t="s">
        <v>1537</v>
      </c>
      <c r="G78" s="13">
        <v>4</v>
      </c>
      <c r="H78" s="13">
        <v>4</v>
      </c>
      <c r="I78" s="13">
        <v>3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2</v>
      </c>
      <c r="T78" s="13">
        <v>0</v>
      </c>
      <c r="U78" s="13">
        <v>1</v>
      </c>
      <c r="V78" s="13"/>
      <c r="W78" s="13">
        <v>0</v>
      </c>
      <c r="X78" s="13">
        <v>0</v>
      </c>
      <c r="Y78" s="13">
        <v>0</v>
      </c>
      <c r="Z78" s="13">
        <v>0</v>
      </c>
      <c r="AA78" s="13">
        <v>1</v>
      </c>
      <c r="AB78" s="13">
        <v>1</v>
      </c>
      <c r="AD78" s="14"/>
    </row>
    <row r="79" spans="1:30" x14ac:dyDescent="0.25">
      <c r="A79" s="9">
        <v>73</v>
      </c>
      <c r="B79" s="9">
        <v>476</v>
      </c>
      <c r="C79" s="12" t="s">
        <v>1586</v>
      </c>
      <c r="D79" s="10" t="s">
        <v>478</v>
      </c>
      <c r="E79" s="11">
        <v>6</v>
      </c>
      <c r="F79" s="12" t="s">
        <v>1537</v>
      </c>
      <c r="G79" s="13">
        <v>4</v>
      </c>
      <c r="H79" s="13">
        <v>0</v>
      </c>
      <c r="I79" s="13">
        <v>0</v>
      </c>
      <c r="J79" s="13">
        <v>1</v>
      </c>
      <c r="K79" s="13">
        <v>0</v>
      </c>
      <c r="L79" s="13">
        <v>0</v>
      </c>
      <c r="M79" s="13">
        <v>1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3</v>
      </c>
      <c r="T79" s="13">
        <v>0</v>
      </c>
      <c r="U79" s="13">
        <v>1</v>
      </c>
      <c r="V79" s="13"/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1</v>
      </c>
      <c r="AD79" s="14"/>
    </row>
    <row r="80" spans="1:30" x14ac:dyDescent="0.25">
      <c r="A80" s="9">
        <v>101</v>
      </c>
      <c r="B80" s="9">
        <v>582</v>
      </c>
      <c r="C80" s="12" t="s">
        <v>1586</v>
      </c>
      <c r="D80" s="10" t="s">
        <v>564</v>
      </c>
      <c r="E80" s="11">
        <v>1</v>
      </c>
      <c r="F80" s="12" t="s">
        <v>1537</v>
      </c>
      <c r="G80" s="13">
        <v>1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1</v>
      </c>
      <c r="S80" s="13">
        <v>0</v>
      </c>
      <c r="T80" s="13">
        <v>0</v>
      </c>
      <c r="U80" s="13">
        <v>0</v>
      </c>
      <c r="V80" s="13"/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D80" s="14"/>
    </row>
    <row r="81" spans="1:30" x14ac:dyDescent="0.25">
      <c r="A81" s="9">
        <v>66</v>
      </c>
      <c r="B81" s="9">
        <v>588</v>
      </c>
      <c r="C81" s="12" t="s">
        <v>1586</v>
      </c>
      <c r="D81" s="10" t="s">
        <v>572</v>
      </c>
      <c r="E81" s="11">
        <v>7</v>
      </c>
      <c r="F81" s="12" t="s">
        <v>1537</v>
      </c>
      <c r="G81" s="13">
        <v>2</v>
      </c>
      <c r="H81" s="13">
        <v>0</v>
      </c>
      <c r="I81" s="13">
        <v>0</v>
      </c>
      <c r="J81" s="13">
        <v>0</v>
      </c>
      <c r="K81" s="13">
        <v>0</v>
      </c>
      <c r="L81" s="13">
        <v>3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4</v>
      </c>
      <c r="V81" s="13"/>
      <c r="W81" s="13">
        <v>0</v>
      </c>
      <c r="X81" s="13">
        <v>0</v>
      </c>
      <c r="Y81" s="13">
        <v>0</v>
      </c>
      <c r="Z81" s="13">
        <v>0</v>
      </c>
      <c r="AA81" s="13">
        <v>1</v>
      </c>
      <c r="AB81" s="13">
        <v>1</v>
      </c>
      <c r="AD81" s="14"/>
    </row>
    <row r="82" spans="1:30" x14ac:dyDescent="0.25">
      <c r="A82" s="9">
        <v>64</v>
      </c>
      <c r="B82" s="9">
        <v>742</v>
      </c>
      <c r="C82" s="12" t="s">
        <v>1586</v>
      </c>
      <c r="D82" s="10" t="s">
        <v>696</v>
      </c>
      <c r="E82" s="11">
        <v>8</v>
      </c>
      <c r="F82" s="12" t="s">
        <v>1537</v>
      </c>
      <c r="G82" s="13">
        <v>4</v>
      </c>
      <c r="H82" s="13">
        <v>0</v>
      </c>
      <c r="I82" s="13">
        <v>0</v>
      </c>
      <c r="J82" s="13">
        <v>2</v>
      </c>
      <c r="K82" s="13">
        <v>0</v>
      </c>
      <c r="L82" s="13">
        <v>0</v>
      </c>
      <c r="M82" s="13">
        <v>0</v>
      </c>
      <c r="N82" s="13">
        <v>1</v>
      </c>
      <c r="O82" s="13">
        <v>0</v>
      </c>
      <c r="P82" s="13">
        <v>0</v>
      </c>
      <c r="Q82" s="13">
        <v>0</v>
      </c>
      <c r="R82" s="13">
        <v>0</v>
      </c>
      <c r="S82" s="13">
        <v>1</v>
      </c>
      <c r="T82" s="13">
        <v>4</v>
      </c>
      <c r="U82" s="13">
        <v>0</v>
      </c>
      <c r="V82" s="13"/>
      <c r="W82" s="13">
        <v>0</v>
      </c>
      <c r="X82" s="13">
        <v>0</v>
      </c>
      <c r="Y82" s="13">
        <v>0</v>
      </c>
      <c r="Z82" s="13">
        <v>0</v>
      </c>
      <c r="AA82" s="13">
        <v>1</v>
      </c>
      <c r="AB82" s="13">
        <v>0</v>
      </c>
      <c r="AD82" s="14"/>
    </row>
    <row r="83" spans="1:30" x14ac:dyDescent="0.25">
      <c r="A83" s="9">
        <v>57</v>
      </c>
      <c r="B83" s="9">
        <v>752</v>
      </c>
      <c r="C83" s="12" t="s">
        <v>1586</v>
      </c>
      <c r="D83" s="10" t="s">
        <v>707</v>
      </c>
      <c r="E83" s="11">
        <v>10</v>
      </c>
      <c r="F83" s="12" t="s">
        <v>1537</v>
      </c>
      <c r="G83" s="13">
        <v>5</v>
      </c>
      <c r="H83" s="13">
        <v>0</v>
      </c>
      <c r="I83" s="13">
        <v>3</v>
      </c>
      <c r="J83" s="13">
        <v>0</v>
      </c>
      <c r="K83" s="13">
        <v>1</v>
      </c>
      <c r="L83" s="13">
        <v>0</v>
      </c>
      <c r="M83" s="13">
        <v>0</v>
      </c>
      <c r="N83" s="13">
        <v>1</v>
      </c>
      <c r="O83" s="13">
        <v>0</v>
      </c>
      <c r="P83" s="13">
        <v>4</v>
      </c>
      <c r="Q83" s="13">
        <v>1</v>
      </c>
      <c r="R83" s="13">
        <v>0</v>
      </c>
      <c r="S83" s="13">
        <v>0</v>
      </c>
      <c r="T83" s="13">
        <v>0</v>
      </c>
      <c r="U83" s="13">
        <v>0</v>
      </c>
      <c r="V83" s="13"/>
      <c r="W83" s="13">
        <v>0</v>
      </c>
      <c r="X83" s="13">
        <v>0</v>
      </c>
      <c r="Y83" s="13">
        <v>0</v>
      </c>
      <c r="Z83" s="13">
        <v>0</v>
      </c>
      <c r="AA83" s="13">
        <v>1</v>
      </c>
      <c r="AB83" s="13">
        <v>1</v>
      </c>
      <c r="AD83" s="14"/>
    </row>
    <row r="84" spans="1:30" x14ac:dyDescent="0.25">
      <c r="A84" s="9">
        <v>102</v>
      </c>
      <c r="B84" s="9">
        <v>810</v>
      </c>
      <c r="C84" s="12" t="s">
        <v>1586</v>
      </c>
      <c r="D84" s="10" t="s">
        <v>756</v>
      </c>
      <c r="E84" s="11">
        <v>1</v>
      </c>
      <c r="F84" s="12" t="s">
        <v>1537</v>
      </c>
      <c r="G84" s="13">
        <v>1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/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D84" s="14"/>
    </row>
    <row r="85" spans="1:30" x14ac:dyDescent="0.25">
      <c r="A85" s="9">
        <v>48</v>
      </c>
      <c r="B85" s="9">
        <v>1020</v>
      </c>
      <c r="C85" s="12" t="s">
        <v>1586</v>
      </c>
      <c r="D85" s="10" t="s">
        <v>462</v>
      </c>
      <c r="E85" s="11">
        <v>16</v>
      </c>
      <c r="F85" s="12" t="s">
        <v>1537</v>
      </c>
      <c r="G85" s="13">
        <v>4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8</v>
      </c>
      <c r="N85" s="13">
        <v>3</v>
      </c>
      <c r="O85" s="13">
        <v>1</v>
      </c>
      <c r="P85" s="13">
        <v>0</v>
      </c>
      <c r="Q85" s="13">
        <v>0</v>
      </c>
      <c r="R85" s="13">
        <v>4</v>
      </c>
      <c r="S85" s="13">
        <v>0</v>
      </c>
      <c r="T85" s="13">
        <v>0</v>
      </c>
      <c r="U85" s="13">
        <v>0</v>
      </c>
      <c r="V85" s="13"/>
      <c r="W85" s="13">
        <v>0</v>
      </c>
      <c r="X85" s="13">
        <v>1</v>
      </c>
      <c r="Y85" s="13">
        <v>0</v>
      </c>
      <c r="Z85" s="13">
        <v>0</v>
      </c>
      <c r="AA85" s="13">
        <v>1</v>
      </c>
      <c r="AB85" s="13">
        <v>1</v>
      </c>
      <c r="AD85" s="14"/>
    </row>
    <row r="86" spans="1:30" x14ac:dyDescent="0.25">
      <c r="A86" s="9">
        <v>92</v>
      </c>
      <c r="B86" s="9">
        <v>924</v>
      </c>
      <c r="C86" s="12" t="s">
        <v>1586</v>
      </c>
      <c r="D86" s="10" t="s">
        <v>848</v>
      </c>
      <c r="E86" s="11">
        <v>2</v>
      </c>
      <c r="F86" s="12" t="s">
        <v>1537</v>
      </c>
      <c r="G86" s="13">
        <v>2</v>
      </c>
      <c r="H86" s="13">
        <v>0</v>
      </c>
      <c r="I86" s="13">
        <v>1</v>
      </c>
      <c r="J86" s="13">
        <v>0</v>
      </c>
      <c r="K86" s="13">
        <v>1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/>
      <c r="W86" s="13">
        <v>0</v>
      </c>
      <c r="X86" s="13">
        <v>0</v>
      </c>
      <c r="Y86" s="13">
        <v>0</v>
      </c>
      <c r="Z86" s="13">
        <v>0</v>
      </c>
      <c r="AA86" s="13">
        <v>0</v>
      </c>
      <c r="AB86" s="13">
        <v>0</v>
      </c>
      <c r="AD86" s="14"/>
    </row>
    <row r="87" spans="1:30" x14ac:dyDescent="0.25">
      <c r="A87" s="9">
        <v>49</v>
      </c>
      <c r="B87" s="9">
        <v>1034</v>
      </c>
      <c r="C87" s="12" t="s">
        <v>1586</v>
      </c>
      <c r="D87" s="10" t="s">
        <v>925</v>
      </c>
      <c r="E87" s="11">
        <v>16</v>
      </c>
      <c r="F87" s="12" t="s">
        <v>1537</v>
      </c>
      <c r="G87" s="13">
        <v>6</v>
      </c>
      <c r="H87" s="13">
        <v>0</v>
      </c>
      <c r="I87" s="13">
        <v>0</v>
      </c>
      <c r="J87" s="13">
        <v>1</v>
      </c>
      <c r="K87" s="13">
        <v>1</v>
      </c>
      <c r="L87" s="13">
        <v>4</v>
      </c>
      <c r="M87" s="13">
        <v>0</v>
      </c>
      <c r="N87" s="13">
        <v>3</v>
      </c>
      <c r="O87" s="13">
        <v>0</v>
      </c>
      <c r="P87" s="13">
        <v>4</v>
      </c>
      <c r="Q87" s="13">
        <v>0</v>
      </c>
      <c r="R87" s="13">
        <v>0</v>
      </c>
      <c r="S87" s="13">
        <v>0</v>
      </c>
      <c r="T87" s="13">
        <v>3</v>
      </c>
      <c r="U87" s="13">
        <v>0</v>
      </c>
      <c r="V87" s="13"/>
      <c r="W87" s="13">
        <v>0</v>
      </c>
      <c r="X87" s="13">
        <v>0</v>
      </c>
      <c r="Y87" s="13">
        <v>0</v>
      </c>
      <c r="Z87" s="13">
        <v>0</v>
      </c>
      <c r="AA87" s="13">
        <v>2</v>
      </c>
      <c r="AB87" s="13">
        <v>2</v>
      </c>
      <c r="AD87" s="14"/>
    </row>
    <row r="88" spans="1:30" x14ac:dyDescent="0.25">
      <c r="A88" s="9">
        <v>67</v>
      </c>
      <c r="B88" s="9">
        <v>1104</v>
      </c>
      <c r="C88" s="12" t="s">
        <v>1586</v>
      </c>
      <c r="D88" s="10" t="s">
        <v>967</v>
      </c>
      <c r="E88" s="11">
        <v>7</v>
      </c>
      <c r="F88" s="12" t="s">
        <v>1537</v>
      </c>
      <c r="G88" s="13">
        <v>4</v>
      </c>
      <c r="H88" s="13">
        <v>1</v>
      </c>
      <c r="I88" s="13">
        <v>0</v>
      </c>
      <c r="J88" s="13">
        <v>0</v>
      </c>
      <c r="K88" s="13">
        <v>4</v>
      </c>
      <c r="L88" s="13">
        <v>0</v>
      </c>
      <c r="M88" s="13">
        <v>1</v>
      </c>
      <c r="N88" s="13">
        <v>0</v>
      </c>
      <c r="O88" s="13">
        <v>1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13"/>
      <c r="W88" s="13">
        <v>0</v>
      </c>
      <c r="X88" s="13">
        <v>0</v>
      </c>
      <c r="Y88" s="13">
        <v>0</v>
      </c>
      <c r="Z88" s="13">
        <v>0</v>
      </c>
      <c r="AA88" s="13">
        <v>1</v>
      </c>
      <c r="AB88" s="13">
        <v>0</v>
      </c>
      <c r="AD88" s="14"/>
    </row>
    <row r="89" spans="1:30" x14ac:dyDescent="0.25">
      <c r="A89" s="9">
        <v>63</v>
      </c>
      <c r="B89" s="9">
        <v>1272</v>
      </c>
      <c r="C89" s="12" t="s">
        <v>1586</v>
      </c>
      <c r="D89" s="10" t="s">
        <v>1104</v>
      </c>
      <c r="E89" s="11">
        <v>8</v>
      </c>
      <c r="F89" s="12" t="s">
        <v>1537</v>
      </c>
      <c r="G89" s="13">
        <v>3</v>
      </c>
      <c r="H89" s="13">
        <v>1</v>
      </c>
      <c r="I89" s="13">
        <v>0</v>
      </c>
      <c r="J89" s="13">
        <v>0</v>
      </c>
      <c r="K89" s="13">
        <v>6</v>
      </c>
      <c r="L89" s="13">
        <v>0</v>
      </c>
      <c r="M89" s="13">
        <v>1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/>
      <c r="W89" s="13">
        <v>0</v>
      </c>
      <c r="X89" s="13">
        <v>0</v>
      </c>
      <c r="Y89" s="13">
        <v>0</v>
      </c>
      <c r="Z89" s="13">
        <v>1</v>
      </c>
      <c r="AA89" s="13">
        <v>0</v>
      </c>
      <c r="AB89" s="13">
        <v>0</v>
      </c>
      <c r="AD89" s="14"/>
    </row>
    <row r="90" spans="1:30" x14ac:dyDescent="0.25">
      <c r="A90" s="9">
        <v>89</v>
      </c>
      <c r="B90" s="9">
        <v>1284</v>
      </c>
      <c r="C90" s="12" t="s">
        <v>1586</v>
      </c>
      <c r="D90" s="10" t="s">
        <v>1115</v>
      </c>
      <c r="E90" s="11">
        <v>3</v>
      </c>
      <c r="F90" s="12" t="s">
        <v>1537</v>
      </c>
      <c r="G90" s="13">
        <v>2</v>
      </c>
      <c r="H90" s="13">
        <v>0</v>
      </c>
      <c r="I90" s="13">
        <v>0</v>
      </c>
      <c r="J90" s="13">
        <v>0</v>
      </c>
      <c r="K90" s="13">
        <v>0</v>
      </c>
      <c r="L90" s="13">
        <v>2</v>
      </c>
      <c r="M90" s="13">
        <v>0</v>
      </c>
      <c r="N90" s="13">
        <v>1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/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D90" s="14"/>
    </row>
    <row r="91" spans="1:30" x14ac:dyDescent="0.25">
      <c r="A91" s="9">
        <v>87</v>
      </c>
      <c r="B91" s="9">
        <v>1470</v>
      </c>
      <c r="C91" s="12" t="s">
        <v>1586</v>
      </c>
      <c r="D91" s="10" t="s">
        <v>1267</v>
      </c>
      <c r="E91" s="11">
        <v>3</v>
      </c>
      <c r="F91" s="12" t="s">
        <v>1537</v>
      </c>
      <c r="G91" s="13">
        <v>1</v>
      </c>
      <c r="H91" s="13">
        <v>0</v>
      </c>
      <c r="I91" s="13">
        <v>0</v>
      </c>
      <c r="J91" s="13">
        <v>0</v>
      </c>
      <c r="K91" s="13">
        <v>0</v>
      </c>
      <c r="L91" s="13">
        <v>3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/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1</v>
      </c>
      <c r="AD91" s="14"/>
    </row>
    <row r="92" spans="1:30" x14ac:dyDescent="0.25">
      <c r="A92" s="9">
        <v>83</v>
      </c>
      <c r="B92" s="9">
        <v>164</v>
      </c>
      <c r="C92" s="12" t="s">
        <v>1534</v>
      </c>
      <c r="D92" s="10" t="s">
        <v>197</v>
      </c>
      <c r="E92" s="11">
        <v>3</v>
      </c>
      <c r="F92" s="12" t="s">
        <v>1537</v>
      </c>
      <c r="G92" s="13">
        <v>1</v>
      </c>
      <c r="H92" s="13">
        <v>3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13"/>
      <c r="W92" s="13">
        <v>0</v>
      </c>
      <c r="X92" s="13">
        <v>0</v>
      </c>
      <c r="Y92" s="13">
        <v>0</v>
      </c>
      <c r="Z92" s="13">
        <v>0</v>
      </c>
      <c r="AA92" s="13">
        <v>0</v>
      </c>
      <c r="AB92" s="13">
        <v>1</v>
      </c>
      <c r="AD92" s="14"/>
    </row>
    <row r="93" spans="1:30" x14ac:dyDescent="0.25">
      <c r="A93" s="9">
        <v>72</v>
      </c>
      <c r="B93" s="9">
        <v>228</v>
      </c>
      <c r="C93" s="12" t="s">
        <v>1534</v>
      </c>
      <c r="D93" s="10" t="s">
        <v>259</v>
      </c>
      <c r="E93" s="11">
        <v>6</v>
      </c>
      <c r="F93" s="12" t="s">
        <v>1537</v>
      </c>
      <c r="G93" s="13">
        <v>3</v>
      </c>
      <c r="H93" s="13">
        <v>4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1</v>
      </c>
      <c r="S93" s="13">
        <v>0</v>
      </c>
      <c r="T93" s="13">
        <v>1</v>
      </c>
      <c r="U93" s="13">
        <v>0</v>
      </c>
      <c r="V93" s="13"/>
      <c r="W93" s="13">
        <v>0</v>
      </c>
      <c r="X93" s="13">
        <v>0</v>
      </c>
      <c r="Y93" s="13">
        <v>0</v>
      </c>
      <c r="Z93" s="13">
        <v>0</v>
      </c>
      <c r="AA93" s="13">
        <v>1</v>
      </c>
      <c r="AB93" s="13">
        <v>0</v>
      </c>
      <c r="AD93" s="14"/>
    </row>
    <row r="94" spans="1:30" x14ac:dyDescent="0.25">
      <c r="A94" s="9">
        <v>90</v>
      </c>
      <c r="B94" s="9">
        <v>368</v>
      </c>
      <c r="C94" s="12" t="s">
        <v>1534</v>
      </c>
      <c r="D94" s="10" t="s">
        <v>373</v>
      </c>
      <c r="E94" s="11">
        <v>2</v>
      </c>
      <c r="F94" s="12" t="s">
        <v>1537</v>
      </c>
      <c r="G94" s="13">
        <v>2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1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13"/>
      <c r="W94" s="13">
        <v>0</v>
      </c>
      <c r="X94" s="13">
        <v>0</v>
      </c>
      <c r="Y94" s="13">
        <v>0</v>
      </c>
      <c r="Z94" s="13">
        <v>0</v>
      </c>
      <c r="AA94" s="13">
        <v>0</v>
      </c>
      <c r="AB94" s="13">
        <v>0</v>
      </c>
      <c r="AD94" s="14"/>
    </row>
    <row r="95" spans="1:30" x14ac:dyDescent="0.25">
      <c r="A95" s="9">
        <v>98</v>
      </c>
      <c r="B95" s="9">
        <v>1732</v>
      </c>
      <c r="C95" s="12" t="s">
        <v>1534</v>
      </c>
      <c r="D95" s="10" t="s">
        <v>1496</v>
      </c>
      <c r="E95" s="11">
        <v>1</v>
      </c>
      <c r="F95" s="12" t="s">
        <v>1537</v>
      </c>
      <c r="G95" s="13">
        <v>1</v>
      </c>
      <c r="H95" s="13">
        <v>0</v>
      </c>
      <c r="I95" s="13">
        <v>0</v>
      </c>
      <c r="J95" s="13">
        <v>0</v>
      </c>
      <c r="K95" s="13">
        <v>0</v>
      </c>
      <c r="L95" s="13">
        <v>1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/>
      <c r="W95" s="13">
        <v>0</v>
      </c>
      <c r="X95" s="13">
        <v>0</v>
      </c>
      <c r="Y95" s="13">
        <v>0</v>
      </c>
      <c r="Z95" s="13">
        <v>0</v>
      </c>
      <c r="AA95" s="13">
        <v>0</v>
      </c>
      <c r="AB95" s="13">
        <v>0</v>
      </c>
      <c r="AD95" s="14"/>
    </row>
    <row r="96" spans="1:30" x14ac:dyDescent="0.25">
      <c r="A96" s="9">
        <v>44</v>
      </c>
      <c r="B96" s="9">
        <v>382</v>
      </c>
      <c r="C96" s="12" t="s">
        <v>1534</v>
      </c>
      <c r="D96" s="10" t="s">
        <v>389</v>
      </c>
      <c r="E96" s="11">
        <v>18</v>
      </c>
      <c r="F96" s="12" t="s">
        <v>1537</v>
      </c>
      <c r="G96" s="13">
        <v>5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8</v>
      </c>
      <c r="N96" s="13">
        <v>4</v>
      </c>
      <c r="O96" s="13">
        <v>4</v>
      </c>
      <c r="P96" s="13">
        <v>1</v>
      </c>
      <c r="Q96" s="13">
        <v>0</v>
      </c>
      <c r="R96" s="13">
        <v>0</v>
      </c>
      <c r="S96" s="13">
        <v>0</v>
      </c>
      <c r="T96" s="13">
        <v>0</v>
      </c>
      <c r="U96" s="13">
        <v>1</v>
      </c>
      <c r="V96" s="13"/>
      <c r="W96" s="13">
        <v>0</v>
      </c>
      <c r="X96" s="13">
        <v>1</v>
      </c>
      <c r="Y96" s="13">
        <v>0</v>
      </c>
      <c r="Z96" s="13">
        <v>0</v>
      </c>
      <c r="AA96" s="13">
        <v>2</v>
      </c>
      <c r="AB96" s="13">
        <v>0</v>
      </c>
      <c r="AD96" s="14"/>
    </row>
    <row r="97" spans="1:30" x14ac:dyDescent="0.25">
      <c r="A97" s="9">
        <v>80</v>
      </c>
      <c r="B97" s="9">
        <v>388</v>
      </c>
      <c r="C97" s="12" t="s">
        <v>1534</v>
      </c>
      <c r="D97" s="10" t="s">
        <v>396</v>
      </c>
      <c r="E97" s="11">
        <v>4</v>
      </c>
      <c r="F97" s="12" t="s">
        <v>1537</v>
      </c>
      <c r="G97" s="13">
        <v>2</v>
      </c>
      <c r="H97" s="13">
        <v>0</v>
      </c>
      <c r="I97" s="13">
        <v>3</v>
      </c>
      <c r="J97" s="13">
        <v>1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13"/>
      <c r="W97" s="13">
        <v>0</v>
      </c>
      <c r="X97" s="13">
        <v>0</v>
      </c>
      <c r="Y97" s="13">
        <v>0</v>
      </c>
      <c r="Z97" s="13">
        <v>0</v>
      </c>
      <c r="AA97" s="13">
        <v>0</v>
      </c>
      <c r="AB97" s="13">
        <v>1</v>
      </c>
      <c r="AD97" s="14"/>
    </row>
    <row r="98" spans="1:30" x14ac:dyDescent="0.25">
      <c r="A98" s="9">
        <v>45</v>
      </c>
      <c r="B98" s="9">
        <v>904</v>
      </c>
      <c r="C98" s="12" t="s">
        <v>1534</v>
      </c>
      <c r="D98" s="10" t="s">
        <v>839</v>
      </c>
      <c r="E98" s="11">
        <v>18</v>
      </c>
      <c r="F98" s="12" t="s">
        <v>1537</v>
      </c>
      <c r="G98" s="13">
        <v>5</v>
      </c>
      <c r="H98" s="13">
        <v>0</v>
      </c>
      <c r="I98" s="13">
        <v>1</v>
      </c>
      <c r="J98" s="13">
        <v>4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2</v>
      </c>
      <c r="S98" s="13">
        <v>8</v>
      </c>
      <c r="T98" s="13">
        <v>3</v>
      </c>
      <c r="U98" s="13">
        <v>0</v>
      </c>
      <c r="V98" s="13"/>
      <c r="W98" s="13">
        <v>0</v>
      </c>
      <c r="X98" s="13">
        <v>1</v>
      </c>
      <c r="Y98" s="13">
        <v>0</v>
      </c>
      <c r="Z98" s="13">
        <v>0</v>
      </c>
      <c r="AA98" s="13">
        <v>1</v>
      </c>
      <c r="AB98" s="13">
        <v>1</v>
      </c>
      <c r="AD98" s="14"/>
    </row>
    <row r="99" spans="1:30" x14ac:dyDescent="0.25">
      <c r="A99" s="9">
        <v>59</v>
      </c>
      <c r="B99" s="9">
        <v>998</v>
      </c>
      <c r="C99" s="12" t="s">
        <v>1534</v>
      </c>
      <c r="D99" s="10" t="s">
        <v>889</v>
      </c>
      <c r="E99" s="11">
        <v>9</v>
      </c>
      <c r="F99" s="12" t="s">
        <v>1537</v>
      </c>
      <c r="G99" s="13">
        <v>4</v>
      </c>
      <c r="H99" s="13">
        <v>0</v>
      </c>
      <c r="I99" s="13">
        <v>0</v>
      </c>
      <c r="J99" s="13">
        <v>0</v>
      </c>
      <c r="K99" s="13">
        <v>0</v>
      </c>
      <c r="L99" s="13">
        <v>6</v>
      </c>
      <c r="M99" s="13">
        <v>1</v>
      </c>
      <c r="N99" s="13">
        <v>1</v>
      </c>
      <c r="O99" s="13">
        <v>1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13"/>
      <c r="W99" s="13">
        <v>0</v>
      </c>
      <c r="X99" s="13">
        <v>0</v>
      </c>
      <c r="Y99" s="13">
        <v>0</v>
      </c>
      <c r="Z99" s="13">
        <v>1</v>
      </c>
      <c r="AA99" s="13">
        <v>0</v>
      </c>
      <c r="AB99" s="13">
        <v>0</v>
      </c>
      <c r="AD99" s="14"/>
    </row>
    <row r="100" spans="1:30" x14ac:dyDescent="0.25">
      <c r="A100" s="9">
        <v>58</v>
      </c>
      <c r="B100" s="9">
        <v>1176</v>
      </c>
      <c r="C100" s="12" t="s">
        <v>1534</v>
      </c>
      <c r="D100" s="10" t="s">
        <v>1032</v>
      </c>
      <c r="E100" s="11">
        <v>9</v>
      </c>
      <c r="F100" s="12" t="s">
        <v>1537</v>
      </c>
      <c r="G100" s="13">
        <v>2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2</v>
      </c>
      <c r="P100" s="13">
        <v>0</v>
      </c>
      <c r="Q100" s="13">
        <v>0</v>
      </c>
      <c r="R100" s="13">
        <v>0</v>
      </c>
      <c r="S100" s="13">
        <v>7</v>
      </c>
      <c r="T100" s="13">
        <v>0</v>
      </c>
      <c r="U100" s="13">
        <v>0</v>
      </c>
      <c r="V100" s="13"/>
      <c r="W100" s="13">
        <v>0</v>
      </c>
      <c r="X100" s="13">
        <v>0</v>
      </c>
      <c r="Y100" s="13">
        <v>1</v>
      </c>
      <c r="Z100" s="13">
        <v>0</v>
      </c>
      <c r="AA100" s="13">
        <v>0</v>
      </c>
      <c r="AB100" s="13">
        <v>0</v>
      </c>
      <c r="AD100" s="14"/>
    </row>
    <row r="101" spans="1:30" x14ac:dyDescent="0.25">
      <c r="A101" s="9">
        <v>97</v>
      </c>
      <c r="B101" s="9">
        <v>1276</v>
      </c>
      <c r="C101" s="12" t="s">
        <v>1534</v>
      </c>
      <c r="D101" s="10" t="s">
        <v>1109</v>
      </c>
      <c r="E101" s="11">
        <v>1</v>
      </c>
      <c r="F101" s="12" t="s">
        <v>1537</v>
      </c>
      <c r="G101" s="13">
        <v>1</v>
      </c>
      <c r="H101" s="13">
        <v>0</v>
      </c>
      <c r="I101" s="13">
        <v>0</v>
      </c>
      <c r="J101" s="13">
        <v>0</v>
      </c>
      <c r="K101" s="13">
        <v>0</v>
      </c>
      <c r="L101" s="13">
        <v>1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/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D101" s="14"/>
    </row>
    <row r="102" spans="1:30" x14ac:dyDescent="0.25">
      <c r="A102" s="9">
        <v>43</v>
      </c>
      <c r="B102" s="9">
        <v>1330</v>
      </c>
      <c r="C102" s="12" t="s">
        <v>1534</v>
      </c>
      <c r="D102" s="10" t="s">
        <v>1158</v>
      </c>
      <c r="E102" s="11">
        <v>20</v>
      </c>
      <c r="F102" s="12" t="s">
        <v>1537</v>
      </c>
      <c r="G102" s="13">
        <v>6</v>
      </c>
      <c r="H102" s="13">
        <v>0</v>
      </c>
      <c r="I102" s="13">
        <v>0</v>
      </c>
      <c r="J102" s="13">
        <v>4</v>
      </c>
      <c r="K102" s="13">
        <v>0</v>
      </c>
      <c r="L102" s="13">
        <v>7</v>
      </c>
      <c r="M102" s="13">
        <v>1</v>
      </c>
      <c r="N102" s="13">
        <v>2</v>
      </c>
      <c r="O102" s="13">
        <v>3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3</v>
      </c>
      <c r="V102" s="13"/>
      <c r="W102" s="13">
        <v>0</v>
      </c>
      <c r="X102" s="13">
        <v>0</v>
      </c>
      <c r="Y102" s="13">
        <v>1</v>
      </c>
      <c r="Z102" s="13">
        <v>0</v>
      </c>
      <c r="AA102" s="13">
        <v>1</v>
      </c>
      <c r="AB102" s="13">
        <v>2</v>
      </c>
      <c r="AD102" s="14"/>
    </row>
    <row r="103" spans="1:30" x14ac:dyDescent="0.25">
      <c r="A103" s="9">
        <v>103</v>
      </c>
      <c r="B103" s="9">
        <v>1340</v>
      </c>
      <c r="C103" s="12" t="s">
        <v>1534</v>
      </c>
      <c r="D103" s="10" t="s">
        <v>1151</v>
      </c>
      <c r="E103" s="11">
        <v>1</v>
      </c>
      <c r="F103" s="12" t="s">
        <v>1537</v>
      </c>
      <c r="G103" s="13">
        <v>1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1</v>
      </c>
      <c r="S103" s="13">
        <v>0</v>
      </c>
      <c r="T103" s="13">
        <v>0</v>
      </c>
      <c r="U103" s="13">
        <v>0</v>
      </c>
      <c r="V103" s="13"/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D103" s="14"/>
    </row>
    <row r="104" spans="1:30" x14ac:dyDescent="0.25">
      <c r="A104" s="9">
        <v>84</v>
      </c>
      <c r="B104" s="9">
        <v>1666</v>
      </c>
      <c r="C104" s="12" t="s">
        <v>1534</v>
      </c>
      <c r="D104" s="10" t="s">
        <v>1439</v>
      </c>
      <c r="E104" s="11">
        <v>3</v>
      </c>
      <c r="F104" s="12" t="s">
        <v>1537</v>
      </c>
      <c r="G104" s="13">
        <v>1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3</v>
      </c>
      <c r="S104" s="13">
        <v>0</v>
      </c>
      <c r="T104" s="13">
        <v>0</v>
      </c>
      <c r="U104" s="13">
        <v>0</v>
      </c>
      <c r="V104" s="13"/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1</v>
      </c>
      <c r="AD104" s="14"/>
    </row>
    <row r="105" spans="1:30" x14ac:dyDescent="0.25">
      <c r="A105" s="9">
        <v>65</v>
      </c>
      <c r="B105" s="9">
        <v>1712</v>
      </c>
      <c r="C105" s="12" t="s">
        <v>1534</v>
      </c>
      <c r="D105" s="10" t="s">
        <v>1484</v>
      </c>
      <c r="E105" s="11">
        <v>8</v>
      </c>
      <c r="F105" s="12" t="s">
        <v>1537</v>
      </c>
      <c r="G105" s="13">
        <v>4</v>
      </c>
      <c r="H105" s="13">
        <v>0</v>
      </c>
      <c r="I105" s="13">
        <v>0</v>
      </c>
      <c r="J105" s="13">
        <v>3</v>
      </c>
      <c r="K105" s="13">
        <v>0</v>
      </c>
      <c r="L105" s="13">
        <v>1</v>
      </c>
      <c r="M105" s="13">
        <v>0</v>
      </c>
      <c r="N105" s="13">
        <v>3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1</v>
      </c>
      <c r="U105" s="13">
        <v>0</v>
      </c>
      <c r="V105" s="13"/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2</v>
      </c>
      <c r="AD105" s="14"/>
    </row>
    <row r="106" spans="1:30" x14ac:dyDescent="0.25">
      <c r="A106" s="9">
        <v>95</v>
      </c>
      <c r="B106" s="9">
        <v>292</v>
      </c>
      <c r="C106" s="12"/>
      <c r="D106" s="10" t="s">
        <v>305</v>
      </c>
      <c r="E106" s="11">
        <v>2</v>
      </c>
      <c r="F106" s="12" t="s">
        <v>1537</v>
      </c>
      <c r="G106" s="13">
        <v>2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1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13"/>
      <c r="W106" s="13">
        <v>0</v>
      </c>
      <c r="X106" s="13">
        <v>0</v>
      </c>
      <c r="Y106" s="13">
        <v>0</v>
      </c>
      <c r="Z106" s="13">
        <v>0</v>
      </c>
      <c r="AA106" s="13">
        <v>0</v>
      </c>
      <c r="AB106" s="13">
        <v>0</v>
      </c>
      <c r="AD106" s="14"/>
    </row>
    <row r="107" spans="1:30" x14ac:dyDescent="0.25">
      <c r="A107" s="9">
        <v>100</v>
      </c>
      <c r="B107" s="9">
        <v>1190</v>
      </c>
      <c r="C107" s="12"/>
      <c r="D107" s="10" t="s">
        <v>1039</v>
      </c>
      <c r="E107" s="11">
        <v>1</v>
      </c>
      <c r="F107" s="12" t="s">
        <v>1537</v>
      </c>
      <c r="G107" s="13">
        <v>1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1</v>
      </c>
      <c r="S107" s="13">
        <v>0</v>
      </c>
      <c r="T107" s="13">
        <v>0</v>
      </c>
      <c r="U107" s="13">
        <v>0</v>
      </c>
      <c r="V107" s="13"/>
      <c r="W107" s="13">
        <v>0</v>
      </c>
      <c r="X107" s="13">
        <v>0</v>
      </c>
      <c r="Y107" s="13">
        <v>0</v>
      </c>
      <c r="Z107" s="13">
        <v>0</v>
      </c>
      <c r="AA107" s="13">
        <v>0</v>
      </c>
      <c r="AB107" s="13">
        <v>0</v>
      </c>
      <c r="AD107" s="14"/>
    </row>
    <row r="108" spans="1:30" ht="13.8" thickBot="1" x14ac:dyDescent="0.3">
      <c r="A108" s="76">
        <v>105</v>
      </c>
      <c r="B108" s="76">
        <v>1642</v>
      </c>
      <c r="C108" s="77"/>
      <c r="D108" s="78" t="s">
        <v>1417</v>
      </c>
      <c r="E108" s="79">
        <v>1</v>
      </c>
      <c r="F108" s="77" t="s">
        <v>1537</v>
      </c>
      <c r="G108" s="80">
        <v>1</v>
      </c>
      <c r="H108" s="80">
        <v>0</v>
      </c>
      <c r="I108" s="80">
        <v>0</v>
      </c>
      <c r="J108" s="80">
        <v>0</v>
      </c>
      <c r="K108" s="80">
        <v>0</v>
      </c>
      <c r="L108" s="80">
        <v>0</v>
      </c>
      <c r="M108" s="80">
        <v>0</v>
      </c>
      <c r="N108" s="80">
        <v>0</v>
      </c>
      <c r="O108" s="80">
        <v>0</v>
      </c>
      <c r="P108" s="80">
        <v>0</v>
      </c>
      <c r="Q108" s="80">
        <v>0</v>
      </c>
      <c r="R108" s="80">
        <v>1</v>
      </c>
      <c r="S108" s="80">
        <v>0</v>
      </c>
      <c r="T108" s="80">
        <v>0</v>
      </c>
      <c r="U108" s="80">
        <v>0</v>
      </c>
      <c r="V108" s="80"/>
      <c r="W108" s="80">
        <v>0</v>
      </c>
      <c r="X108" s="80">
        <v>0</v>
      </c>
      <c r="Y108" s="80">
        <v>0</v>
      </c>
      <c r="Z108" s="80">
        <v>0</v>
      </c>
      <c r="AA108" s="80">
        <v>0</v>
      </c>
      <c r="AB108" s="80">
        <v>0</v>
      </c>
      <c r="AD108" s="14"/>
    </row>
    <row r="109" spans="1:30" x14ac:dyDescent="0.25">
      <c r="D109" s="63" t="s">
        <v>1532</v>
      </c>
      <c r="G109" s="64">
        <f>SUM(G4:G108)</f>
        <v>575</v>
      </c>
      <c r="H109" s="64">
        <f t="shared" ref="H109:U109" si="0">COUNTIF(H4:H108,"&gt;0")</f>
        <v>30</v>
      </c>
      <c r="I109" s="64">
        <f t="shared" si="0"/>
        <v>32</v>
      </c>
      <c r="J109" s="64">
        <f t="shared" si="0"/>
        <v>35</v>
      </c>
      <c r="K109" s="64">
        <f t="shared" si="0"/>
        <v>44</v>
      </c>
      <c r="L109" s="64">
        <f t="shared" si="0"/>
        <v>52</v>
      </c>
      <c r="M109" s="64">
        <f t="shared" si="0"/>
        <v>51</v>
      </c>
      <c r="N109" s="64">
        <f t="shared" si="0"/>
        <v>46</v>
      </c>
      <c r="O109" s="64">
        <f t="shared" si="0"/>
        <v>40</v>
      </c>
      <c r="P109" s="64">
        <f t="shared" si="0"/>
        <v>45</v>
      </c>
      <c r="Q109" s="64">
        <f t="shared" si="0"/>
        <v>38</v>
      </c>
      <c r="R109" s="64">
        <f t="shared" si="0"/>
        <v>45</v>
      </c>
      <c r="S109" s="64">
        <f t="shared" si="0"/>
        <v>42</v>
      </c>
      <c r="T109" s="64">
        <f t="shared" si="0"/>
        <v>37</v>
      </c>
      <c r="U109" s="64">
        <f t="shared" si="0"/>
        <v>38</v>
      </c>
      <c r="AD109" s="14"/>
    </row>
    <row r="110" spans="1:30" ht="14.4" x14ac:dyDescent="0.3">
      <c r="G110" s="100" t="s">
        <v>1530</v>
      </c>
      <c r="H110" s="101">
        <v>100</v>
      </c>
      <c r="I110" s="101">
        <v>105</v>
      </c>
      <c r="J110" s="101">
        <v>110</v>
      </c>
      <c r="K110" s="101">
        <v>115</v>
      </c>
      <c r="L110" s="101">
        <v>120</v>
      </c>
      <c r="M110" s="101">
        <v>125</v>
      </c>
      <c r="N110" s="101">
        <v>130</v>
      </c>
      <c r="O110" s="101">
        <v>135</v>
      </c>
      <c r="P110" s="101">
        <v>140</v>
      </c>
      <c r="Q110" s="101">
        <v>145</v>
      </c>
      <c r="R110" s="101">
        <v>155</v>
      </c>
      <c r="S110" s="101">
        <v>170</v>
      </c>
      <c r="T110" s="101">
        <v>190</v>
      </c>
      <c r="U110" s="101">
        <v>235</v>
      </c>
    </row>
  </sheetData>
  <sortState xmlns:xlrd2="http://schemas.microsoft.com/office/spreadsheetml/2017/richdata2" ref="A46:AC108">
    <sortCondition ref="C46:C108"/>
    <sortCondition ref="D46:D108"/>
  </sortState>
  <mergeCells count="1">
    <mergeCell ref="A1:AB1"/>
  </mergeCells>
  <pageMargins left="0.25" right="0.25" top="0.5" bottom="0.5" header="0.25" footer="0.25"/>
  <pageSetup scale="99" fitToHeight="0" orientation="landscape" r:id="rId1"/>
  <headerFooter alignWithMargins="0">
    <oddFooter>&amp;L&amp;A&amp;C&amp;P&amp;R&amp;D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4ACE-0300-4612-86F2-49E718AD91C7}">
  <sheetPr>
    <pageSetUpPr fitToPage="1"/>
  </sheetPr>
  <dimension ref="A1:AD108"/>
  <sheetViews>
    <sheetView topLeftCell="A97" workbookViewId="0">
      <selection activeCell="B107" sqref="B107:AA107"/>
    </sheetView>
  </sheetViews>
  <sheetFormatPr defaultRowHeight="13.2" x14ac:dyDescent="0.25"/>
  <cols>
    <col min="1" max="1" width="5.88671875" bestFit="1" customWidth="1"/>
    <col min="2" max="2" width="5" bestFit="1" customWidth="1"/>
    <col min="3" max="3" width="39.33203125" bestFit="1" customWidth="1"/>
    <col min="4" max="4" width="7.109375" bestFit="1" customWidth="1"/>
    <col min="5" max="5" width="5.5546875" style="15" bestFit="1" customWidth="1"/>
    <col min="6" max="27" width="4.5546875" customWidth="1"/>
    <col min="258" max="258" width="5.88671875" bestFit="1" customWidth="1"/>
    <col min="259" max="259" width="27.109375" bestFit="1" customWidth="1"/>
    <col min="260" max="260" width="7.109375" bestFit="1" customWidth="1"/>
    <col min="261" max="261" width="5.5546875" bestFit="1" customWidth="1"/>
    <col min="262" max="283" width="4.5546875" customWidth="1"/>
    <col min="514" max="514" width="5.88671875" bestFit="1" customWidth="1"/>
    <col min="515" max="515" width="27.109375" bestFit="1" customWidth="1"/>
    <col min="516" max="516" width="7.109375" bestFit="1" customWidth="1"/>
    <col min="517" max="517" width="5.5546875" bestFit="1" customWidth="1"/>
    <col min="518" max="539" width="4.5546875" customWidth="1"/>
    <col min="770" max="770" width="5.88671875" bestFit="1" customWidth="1"/>
    <col min="771" max="771" width="27.109375" bestFit="1" customWidth="1"/>
    <col min="772" max="772" width="7.109375" bestFit="1" customWidth="1"/>
    <col min="773" max="773" width="5.5546875" bestFit="1" customWidth="1"/>
    <col min="774" max="795" width="4.5546875" customWidth="1"/>
    <col min="1026" max="1026" width="5.88671875" bestFit="1" customWidth="1"/>
    <col min="1027" max="1027" width="27.109375" bestFit="1" customWidth="1"/>
    <col min="1028" max="1028" width="7.109375" bestFit="1" customWidth="1"/>
    <col min="1029" max="1029" width="5.5546875" bestFit="1" customWidth="1"/>
    <col min="1030" max="1051" width="4.5546875" customWidth="1"/>
    <col min="1282" max="1282" width="5.88671875" bestFit="1" customWidth="1"/>
    <col min="1283" max="1283" width="27.109375" bestFit="1" customWidth="1"/>
    <col min="1284" max="1284" width="7.109375" bestFit="1" customWidth="1"/>
    <col min="1285" max="1285" width="5.5546875" bestFit="1" customWidth="1"/>
    <col min="1286" max="1307" width="4.5546875" customWidth="1"/>
    <col min="1538" max="1538" width="5.88671875" bestFit="1" customWidth="1"/>
    <col min="1539" max="1539" width="27.109375" bestFit="1" customWidth="1"/>
    <col min="1540" max="1540" width="7.109375" bestFit="1" customWidth="1"/>
    <col min="1541" max="1541" width="5.5546875" bestFit="1" customWidth="1"/>
    <col min="1542" max="1563" width="4.5546875" customWidth="1"/>
    <col min="1794" max="1794" width="5.88671875" bestFit="1" customWidth="1"/>
    <col min="1795" max="1795" width="27.109375" bestFit="1" customWidth="1"/>
    <col min="1796" max="1796" width="7.109375" bestFit="1" customWidth="1"/>
    <col min="1797" max="1797" width="5.5546875" bestFit="1" customWidth="1"/>
    <col min="1798" max="1819" width="4.5546875" customWidth="1"/>
    <col min="2050" max="2050" width="5.88671875" bestFit="1" customWidth="1"/>
    <col min="2051" max="2051" width="27.109375" bestFit="1" customWidth="1"/>
    <col min="2052" max="2052" width="7.109375" bestFit="1" customWidth="1"/>
    <col min="2053" max="2053" width="5.5546875" bestFit="1" customWidth="1"/>
    <col min="2054" max="2075" width="4.5546875" customWidth="1"/>
    <col min="2306" max="2306" width="5.88671875" bestFit="1" customWidth="1"/>
    <col min="2307" max="2307" width="27.109375" bestFit="1" customWidth="1"/>
    <col min="2308" max="2308" width="7.109375" bestFit="1" customWidth="1"/>
    <col min="2309" max="2309" width="5.5546875" bestFit="1" customWidth="1"/>
    <col min="2310" max="2331" width="4.5546875" customWidth="1"/>
    <col min="2562" max="2562" width="5.88671875" bestFit="1" customWidth="1"/>
    <col min="2563" max="2563" width="27.109375" bestFit="1" customWidth="1"/>
    <col min="2564" max="2564" width="7.109375" bestFit="1" customWidth="1"/>
    <col min="2565" max="2565" width="5.5546875" bestFit="1" customWidth="1"/>
    <col min="2566" max="2587" width="4.5546875" customWidth="1"/>
    <col min="2818" max="2818" width="5.88671875" bestFit="1" customWidth="1"/>
    <col min="2819" max="2819" width="27.109375" bestFit="1" customWidth="1"/>
    <col min="2820" max="2820" width="7.109375" bestFit="1" customWidth="1"/>
    <col min="2821" max="2821" width="5.5546875" bestFit="1" customWidth="1"/>
    <col min="2822" max="2843" width="4.5546875" customWidth="1"/>
    <col min="3074" max="3074" width="5.88671875" bestFit="1" customWidth="1"/>
    <col min="3075" max="3075" width="27.109375" bestFit="1" customWidth="1"/>
    <col min="3076" max="3076" width="7.109375" bestFit="1" customWidth="1"/>
    <col min="3077" max="3077" width="5.5546875" bestFit="1" customWidth="1"/>
    <col min="3078" max="3099" width="4.5546875" customWidth="1"/>
    <col min="3330" max="3330" width="5.88671875" bestFit="1" customWidth="1"/>
    <col min="3331" max="3331" width="27.109375" bestFit="1" customWidth="1"/>
    <col min="3332" max="3332" width="7.109375" bestFit="1" customWidth="1"/>
    <col min="3333" max="3333" width="5.5546875" bestFit="1" customWidth="1"/>
    <col min="3334" max="3355" width="4.5546875" customWidth="1"/>
    <col min="3586" max="3586" width="5.88671875" bestFit="1" customWidth="1"/>
    <col min="3587" max="3587" width="27.109375" bestFit="1" customWidth="1"/>
    <col min="3588" max="3588" width="7.109375" bestFit="1" customWidth="1"/>
    <col min="3589" max="3589" width="5.5546875" bestFit="1" customWidth="1"/>
    <col min="3590" max="3611" width="4.5546875" customWidth="1"/>
    <col min="3842" max="3842" width="5.88671875" bestFit="1" customWidth="1"/>
    <col min="3843" max="3843" width="27.109375" bestFit="1" customWidth="1"/>
    <col min="3844" max="3844" width="7.109375" bestFit="1" customWidth="1"/>
    <col min="3845" max="3845" width="5.5546875" bestFit="1" customWidth="1"/>
    <col min="3846" max="3867" width="4.5546875" customWidth="1"/>
    <col min="4098" max="4098" width="5.88671875" bestFit="1" customWidth="1"/>
    <col min="4099" max="4099" width="27.109375" bestFit="1" customWidth="1"/>
    <col min="4100" max="4100" width="7.109375" bestFit="1" customWidth="1"/>
    <col min="4101" max="4101" width="5.5546875" bestFit="1" customWidth="1"/>
    <col min="4102" max="4123" width="4.5546875" customWidth="1"/>
    <col min="4354" max="4354" width="5.88671875" bestFit="1" customWidth="1"/>
    <col min="4355" max="4355" width="27.109375" bestFit="1" customWidth="1"/>
    <col min="4356" max="4356" width="7.109375" bestFit="1" customWidth="1"/>
    <col min="4357" max="4357" width="5.5546875" bestFit="1" customWidth="1"/>
    <col min="4358" max="4379" width="4.5546875" customWidth="1"/>
    <col min="4610" max="4610" width="5.88671875" bestFit="1" customWidth="1"/>
    <col min="4611" max="4611" width="27.109375" bestFit="1" customWidth="1"/>
    <col min="4612" max="4612" width="7.109375" bestFit="1" customWidth="1"/>
    <col min="4613" max="4613" width="5.5546875" bestFit="1" customWidth="1"/>
    <col min="4614" max="4635" width="4.5546875" customWidth="1"/>
    <col min="4866" max="4866" width="5.88671875" bestFit="1" customWidth="1"/>
    <col min="4867" max="4867" width="27.109375" bestFit="1" customWidth="1"/>
    <col min="4868" max="4868" width="7.109375" bestFit="1" customWidth="1"/>
    <col min="4869" max="4869" width="5.5546875" bestFit="1" customWidth="1"/>
    <col min="4870" max="4891" width="4.5546875" customWidth="1"/>
    <col min="5122" max="5122" width="5.88671875" bestFit="1" customWidth="1"/>
    <col min="5123" max="5123" width="27.109375" bestFit="1" customWidth="1"/>
    <col min="5124" max="5124" width="7.109375" bestFit="1" customWidth="1"/>
    <col min="5125" max="5125" width="5.5546875" bestFit="1" customWidth="1"/>
    <col min="5126" max="5147" width="4.5546875" customWidth="1"/>
    <col min="5378" max="5378" width="5.88671875" bestFit="1" customWidth="1"/>
    <col min="5379" max="5379" width="27.109375" bestFit="1" customWidth="1"/>
    <col min="5380" max="5380" width="7.109375" bestFit="1" customWidth="1"/>
    <col min="5381" max="5381" width="5.5546875" bestFit="1" customWidth="1"/>
    <col min="5382" max="5403" width="4.5546875" customWidth="1"/>
    <col min="5634" max="5634" width="5.88671875" bestFit="1" customWidth="1"/>
    <col min="5635" max="5635" width="27.109375" bestFit="1" customWidth="1"/>
    <col min="5636" max="5636" width="7.109375" bestFit="1" customWidth="1"/>
    <col min="5637" max="5637" width="5.5546875" bestFit="1" customWidth="1"/>
    <col min="5638" max="5659" width="4.5546875" customWidth="1"/>
    <col min="5890" max="5890" width="5.88671875" bestFit="1" customWidth="1"/>
    <col min="5891" max="5891" width="27.109375" bestFit="1" customWidth="1"/>
    <col min="5892" max="5892" width="7.109375" bestFit="1" customWidth="1"/>
    <col min="5893" max="5893" width="5.5546875" bestFit="1" customWidth="1"/>
    <col min="5894" max="5915" width="4.5546875" customWidth="1"/>
    <col min="6146" max="6146" width="5.88671875" bestFit="1" customWidth="1"/>
    <col min="6147" max="6147" width="27.109375" bestFit="1" customWidth="1"/>
    <col min="6148" max="6148" width="7.109375" bestFit="1" customWidth="1"/>
    <col min="6149" max="6149" width="5.5546875" bestFit="1" customWidth="1"/>
    <col min="6150" max="6171" width="4.5546875" customWidth="1"/>
    <col min="6402" max="6402" width="5.88671875" bestFit="1" customWidth="1"/>
    <col min="6403" max="6403" width="27.109375" bestFit="1" customWidth="1"/>
    <col min="6404" max="6404" width="7.109375" bestFit="1" customWidth="1"/>
    <col min="6405" max="6405" width="5.5546875" bestFit="1" customWidth="1"/>
    <col min="6406" max="6427" width="4.5546875" customWidth="1"/>
    <col min="6658" max="6658" width="5.88671875" bestFit="1" customWidth="1"/>
    <col min="6659" max="6659" width="27.109375" bestFit="1" customWidth="1"/>
    <col min="6660" max="6660" width="7.109375" bestFit="1" customWidth="1"/>
    <col min="6661" max="6661" width="5.5546875" bestFit="1" customWidth="1"/>
    <col min="6662" max="6683" width="4.5546875" customWidth="1"/>
    <col min="6914" max="6914" width="5.88671875" bestFit="1" customWidth="1"/>
    <col min="6915" max="6915" width="27.109375" bestFit="1" customWidth="1"/>
    <col min="6916" max="6916" width="7.109375" bestFit="1" customWidth="1"/>
    <col min="6917" max="6917" width="5.5546875" bestFit="1" customWidth="1"/>
    <col min="6918" max="6939" width="4.5546875" customWidth="1"/>
    <col min="7170" max="7170" width="5.88671875" bestFit="1" customWidth="1"/>
    <col min="7171" max="7171" width="27.109375" bestFit="1" customWidth="1"/>
    <col min="7172" max="7172" width="7.109375" bestFit="1" customWidth="1"/>
    <col min="7173" max="7173" width="5.5546875" bestFit="1" customWidth="1"/>
    <col min="7174" max="7195" width="4.5546875" customWidth="1"/>
    <col min="7426" max="7426" width="5.88671875" bestFit="1" customWidth="1"/>
    <col min="7427" max="7427" width="27.109375" bestFit="1" customWidth="1"/>
    <col min="7428" max="7428" width="7.109375" bestFit="1" customWidth="1"/>
    <col min="7429" max="7429" width="5.5546875" bestFit="1" customWidth="1"/>
    <col min="7430" max="7451" width="4.5546875" customWidth="1"/>
    <col min="7682" max="7682" width="5.88671875" bestFit="1" customWidth="1"/>
    <col min="7683" max="7683" width="27.109375" bestFit="1" customWidth="1"/>
    <col min="7684" max="7684" width="7.109375" bestFit="1" customWidth="1"/>
    <col min="7685" max="7685" width="5.5546875" bestFit="1" customWidth="1"/>
    <col min="7686" max="7707" width="4.5546875" customWidth="1"/>
    <col min="7938" max="7938" width="5.88671875" bestFit="1" customWidth="1"/>
    <col min="7939" max="7939" width="27.109375" bestFit="1" customWidth="1"/>
    <col min="7940" max="7940" width="7.109375" bestFit="1" customWidth="1"/>
    <col min="7941" max="7941" width="5.5546875" bestFit="1" customWidth="1"/>
    <col min="7942" max="7963" width="4.5546875" customWidth="1"/>
    <col min="8194" max="8194" width="5.88671875" bestFit="1" customWidth="1"/>
    <col min="8195" max="8195" width="27.109375" bestFit="1" customWidth="1"/>
    <col min="8196" max="8196" width="7.109375" bestFit="1" customWidth="1"/>
    <col min="8197" max="8197" width="5.5546875" bestFit="1" customWidth="1"/>
    <col min="8198" max="8219" width="4.5546875" customWidth="1"/>
    <col min="8450" max="8450" width="5.88671875" bestFit="1" customWidth="1"/>
    <col min="8451" max="8451" width="27.109375" bestFit="1" customWidth="1"/>
    <col min="8452" max="8452" width="7.109375" bestFit="1" customWidth="1"/>
    <col min="8453" max="8453" width="5.5546875" bestFit="1" customWidth="1"/>
    <col min="8454" max="8475" width="4.5546875" customWidth="1"/>
    <col min="8706" max="8706" width="5.88671875" bestFit="1" customWidth="1"/>
    <col min="8707" max="8707" width="27.109375" bestFit="1" customWidth="1"/>
    <col min="8708" max="8708" width="7.109375" bestFit="1" customWidth="1"/>
    <col min="8709" max="8709" width="5.5546875" bestFit="1" customWidth="1"/>
    <col min="8710" max="8731" width="4.5546875" customWidth="1"/>
    <col min="8962" max="8962" width="5.88671875" bestFit="1" customWidth="1"/>
    <col min="8963" max="8963" width="27.109375" bestFit="1" customWidth="1"/>
    <col min="8964" max="8964" width="7.109375" bestFit="1" customWidth="1"/>
    <col min="8965" max="8965" width="5.5546875" bestFit="1" customWidth="1"/>
    <col min="8966" max="8987" width="4.5546875" customWidth="1"/>
    <col min="9218" max="9218" width="5.88671875" bestFit="1" customWidth="1"/>
    <col min="9219" max="9219" width="27.109375" bestFit="1" customWidth="1"/>
    <col min="9220" max="9220" width="7.109375" bestFit="1" customWidth="1"/>
    <col min="9221" max="9221" width="5.5546875" bestFit="1" customWidth="1"/>
    <col min="9222" max="9243" width="4.5546875" customWidth="1"/>
    <col min="9474" max="9474" width="5.88671875" bestFit="1" customWidth="1"/>
    <col min="9475" max="9475" width="27.109375" bestFit="1" customWidth="1"/>
    <col min="9476" max="9476" width="7.109375" bestFit="1" customWidth="1"/>
    <col min="9477" max="9477" width="5.5546875" bestFit="1" customWidth="1"/>
    <col min="9478" max="9499" width="4.5546875" customWidth="1"/>
    <col min="9730" max="9730" width="5.88671875" bestFit="1" customWidth="1"/>
    <col min="9731" max="9731" width="27.109375" bestFit="1" customWidth="1"/>
    <col min="9732" max="9732" width="7.109375" bestFit="1" customWidth="1"/>
    <col min="9733" max="9733" width="5.5546875" bestFit="1" customWidth="1"/>
    <col min="9734" max="9755" width="4.5546875" customWidth="1"/>
    <col min="9986" max="9986" width="5.88671875" bestFit="1" customWidth="1"/>
    <col min="9987" max="9987" width="27.109375" bestFit="1" customWidth="1"/>
    <col min="9988" max="9988" width="7.109375" bestFit="1" customWidth="1"/>
    <col min="9989" max="9989" width="5.5546875" bestFit="1" customWidth="1"/>
    <col min="9990" max="10011" width="4.5546875" customWidth="1"/>
    <col min="10242" max="10242" width="5.88671875" bestFit="1" customWidth="1"/>
    <col min="10243" max="10243" width="27.109375" bestFit="1" customWidth="1"/>
    <col min="10244" max="10244" width="7.109375" bestFit="1" customWidth="1"/>
    <col min="10245" max="10245" width="5.5546875" bestFit="1" customWidth="1"/>
    <col min="10246" max="10267" width="4.5546875" customWidth="1"/>
    <col min="10498" max="10498" width="5.88671875" bestFit="1" customWidth="1"/>
    <col min="10499" max="10499" width="27.109375" bestFit="1" customWidth="1"/>
    <col min="10500" max="10500" width="7.109375" bestFit="1" customWidth="1"/>
    <col min="10501" max="10501" width="5.5546875" bestFit="1" customWidth="1"/>
    <col min="10502" max="10523" width="4.5546875" customWidth="1"/>
    <col min="10754" max="10754" width="5.88671875" bestFit="1" customWidth="1"/>
    <col min="10755" max="10755" width="27.109375" bestFit="1" customWidth="1"/>
    <col min="10756" max="10756" width="7.109375" bestFit="1" customWidth="1"/>
    <col min="10757" max="10757" width="5.5546875" bestFit="1" customWidth="1"/>
    <col min="10758" max="10779" width="4.5546875" customWidth="1"/>
    <col min="11010" max="11010" width="5.88671875" bestFit="1" customWidth="1"/>
    <col min="11011" max="11011" width="27.109375" bestFit="1" customWidth="1"/>
    <col min="11012" max="11012" width="7.109375" bestFit="1" customWidth="1"/>
    <col min="11013" max="11013" width="5.5546875" bestFit="1" customWidth="1"/>
    <col min="11014" max="11035" width="4.5546875" customWidth="1"/>
    <col min="11266" max="11266" width="5.88671875" bestFit="1" customWidth="1"/>
    <col min="11267" max="11267" width="27.109375" bestFit="1" customWidth="1"/>
    <col min="11268" max="11268" width="7.109375" bestFit="1" customWidth="1"/>
    <col min="11269" max="11269" width="5.5546875" bestFit="1" customWidth="1"/>
    <col min="11270" max="11291" width="4.5546875" customWidth="1"/>
    <col min="11522" max="11522" width="5.88671875" bestFit="1" customWidth="1"/>
    <col min="11523" max="11523" width="27.109375" bestFit="1" customWidth="1"/>
    <col min="11524" max="11524" width="7.109375" bestFit="1" customWidth="1"/>
    <col min="11525" max="11525" width="5.5546875" bestFit="1" customWidth="1"/>
    <col min="11526" max="11547" width="4.5546875" customWidth="1"/>
    <col min="11778" max="11778" width="5.88671875" bestFit="1" customWidth="1"/>
    <col min="11779" max="11779" width="27.109375" bestFit="1" customWidth="1"/>
    <col min="11780" max="11780" width="7.109375" bestFit="1" customWidth="1"/>
    <col min="11781" max="11781" width="5.5546875" bestFit="1" customWidth="1"/>
    <col min="11782" max="11803" width="4.5546875" customWidth="1"/>
    <col min="12034" max="12034" width="5.88671875" bestFit="1" customWidth="1"/>
    <col min="12035" max="12035" width="27.109375" bestFit="1" customWidth="1"/>
    <col min="12036" max="12036" width="7.109375" bestFit="1" customWidth="1"/>
    <col min="12037" max="12037" width="5.5546875" bestFit="1" customWidth="1"/>
    <col min="12038" max="12059" width="4.5546875" customWidth="1"/>
    <col min="12290" max="12290" width="5.88671875" bestFit="1" customWidth="1"/>
    <col min="12291" max="12291" width="27.109375" bestFit="1" customWidth="1"/>
    <col min="12292" max="12292" width="7.109375" bestFit="1" customWidth="1"/>
    <col min="12293" max="12293" width="5.5546875" bestFit="1" customWidth="1"/>
    <col min="12294" max="12315" width="4.5546875" customWidth="1"/>
    <col min="12546" max="12546" width="5.88671875" bestFit="1" customWidth="1"/>
    <col min="12547" max="12547" width="27.109375" bestFit="1" customWidth="1"/>
    <col min="12548" max="12548" width="7.109375" bestFit="1" customWidth="1"/>
    <col min="12549" max="12549" width="5.5546875" bestFit="1" customWidth="1"/>
    <col min="12550" max="12571" width="4.5546875" customWidth="1"/>
    <col min="12802" max="12802" width="5.88671875" bestFit="1" customWidth="1"/>
    <col min="12803" max="12803" width="27.109375" bestFit="1" customWidth="1"/>
    <col min="12804" max="12804" width="7.109375" bestFit="1" customWidth="1"/>
    <col min="12805" max="12805" width="5.5546875" bestFit="1" customWidth="1"/>
    <col min="12806" max="12827" width="4.5546875" customWidth="1"/>
    <col min="13058" max="13058" width="5.88671875" bestFit="1" customWidth="1"/>
    <col min="13059" max="13059" width="27.109375" bestFit="1" customWidth="1"/>
    <col min="13060" max="13060" width="7.109375" bestFit="1" customWidth="1"/>
    <col min="13061" max="13061" width="5.5546875" bestFit="1" customWidth="1"/>
    <col min="13062" max="13083" width="4.5546875" customWidth="1"/>
    <col min="13314" max="13314" width="5.88671875" bestFit="1" customWidth="1"/>
    <col min="13315" max="13315" width="27.109375" bestFit="1" customWidth="1"/>
    <col min="13316" max="13316" width="7.109375" bestFit="1" customWidth="1"/>
    <col min="13317" max="13317" width="5.5546875" bestFit="1" customWidth="1"/>
    <col min="13318" max="13339" width="4.5546875" customWidth="1"/>
    <col min="13570" max="13570" width="5.88671875" bestFit="1" customWidth="1"/>
    <col min="13571" max="13571" width="27.109375" bestFit="1" customWidth="1"/>
    <col min="13572" max="13572" width="7.109375" bestFit="1" customWidth="1"/>
    <col min="13573" max="13573" width="5.5546875" bestFit="1" customWidth="1"/>
    <col min="13574" max="13595" width="4.5546875" customWidth="1"/>
    <col min="13826" max="13826" width="5.88671875" bestFit="1" customWidth="1"/>
    <col min="13827" max="13827" width="27.109375" bestFit="1" customWidth="1"/>
    <col min="13828" max="13828" width="7.109375" bestFit="1" customWidth="1"/>
    <col min="13829" max="13829" width="5.5546875" bestFit="1" customWidth="1"/>
    <col min="13830" max="13851" width="4.5546875" customWidth="1"/>
    <col min="14082" max="14082" width="5.88671875" bestFit="1" customWidth="1"/>
    <col min="14083" max="14083" width="27.109375" bestFit="1" customWidth="1"/>
    <col min="14084" max="14084" width="7.109375" bestFit="1" customWidth="1"/>
    <col min="14085" max="14085" width="5.5546875" bestFit="1" customWidth="1"/>
    <col min="14086" max="14107" width="4.5546875" customWidth="1"/>
    <col min="14338" max="14338" width="5.88671875" bestFit="1" customWidth="1"/>
    <col min="14339" max="14339" width="27.109375" bestFit="1" customWidth="1"/>
    <col min="14340" max="14340" width="7.109375" bestFit="1" customWidth="1"/>
    <col min="14341" max="14341" width="5.5546875" bestFit="1" customWidth="1"/>
    <col min="14342" max="14363" width="4.5546875" customWidth="1"/>
    <col min="14594" max="14594" width="5.88671875" bestFit="1" customWidth="1"/>
    <col min="14595" max="14595" width="27.109375" bestFit="1" customWidth="1"/>
    <col min="14596" max="14596" width="7.109375" bestFit="1" customWidth="1"/>
    <col min="14597" max="14597" width="5.5546875" bestFit="1" customWidth="1"/>
    <col min="14598" max="14619" width="4.5546875" customWidth="1"/>
    <col min="14850" max="14850" width="5.88671875" bestFit="1" customWidth="1"/>
    <col min="14851" max="14851" width="27.109375" bestFit="1" customWidth="1"/>
    <col min="14852" max="14852" width="7.109375" bestFit="1" customWidth="1"/>
    <col min="14853" max="14853" width="5.5546875" bestFit="1" customWidth="1"/>
    <col min="14854" max="14875" width="4.5546875" customWidth="1"/>
    <col min="15106" max="15106" width="5.88671875" bestFit="1" customWidth="1"/>
    <col min="15107" max="15107" width="27.109375" bestFit="1" customWidth="1"/>
    <col min="15108" max="15108" width="7.109375" bestFit="1" customWidth="1"/>
    <col min="15109" max="15109" width="5.5546875" bestFit="1" customWidth="1"/>
    <col min="15110" max="15131" width="4.5546875" customWidth="1"/>
    <col min="15362" max="15362" width="5.88671875" bestFit="1" customWidth="1"/>
    <col min="15363" max="15363" width="27.109375" bestFit="1" customWidth="1"/>
    <col min="15364" max="15364" width="7.109375" bestFit="1" customWidth="1"/>
    <col min="15365" max="15365" width="5.5546875" bestFit="1" customWidth="1"/>
    <col min="15366" max="15387" width="4.5546875" customWidth="1"/>
    <col min="15618" max="15618" width="5.88671875" bestFit="1" customWidth="1"/>
    <col min="15619" max="15619" width="27.109375" bestFit="1" customWidth="1"/>
    <col min="15620" max="15620" width="7.109375" bestFit="1" customWidth="1"/>
    <col min="15621" max="15621" width="5.5546875" bestFit="1" customWidth="1"/>
    <col min="15622" max="15643" width="4.5546875" customWidth="1"/>
    <col min="15874" max="15874" width="5.88671875" bestFit="1" customWidth="1"/>
    <col min="15875" max="15875" width="27.109375" bestFit="1" customWidth="1"/>
    <col min="15876" max="15876" width="7.109375" bestFit="1" customWidth="1"/>
    <col min="15877" max="15877" width="5.5546875" bestFit="1" customWidth="1"/>
    <col min="15878" max="15899" width="4.5546875" customWidth="1"/>
    <col min="16130" max="16130" width="5.88671875" bestFit="1" customWidth="1"/>
    <col min="16131" max="16131" width="27.109375" bestFit="1" customWidth="1"/>
    <col min="16132" max="16132" width="7.109375" bestFit="1" customWidth="1"/>
    <col min="16133" max="16133" width="5.5546875" bestFit="1" customWidth="1"/>
    <col min="16134" max="16155" width="4.5546875" customWidth="1"/>
  </cols>
  <sheetData>
    <row r="1" spans="1:30" ht="17.399999999999999" x14ac:dyDescent="0.3">
      <c r="A1" s="114" t="s">
        <v>26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30" ht="17.399999999999999" x14ac:dyDescent="0.3">
      <c r="A2" s="1"/>
      <c r="B2" s="1"/>
      <c r="C2" s="1"/>
      <c r="D2" s="1"/>
      <c r="E2" s="2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23.6" x14ac:dyDescent="0.25">
      <c r="A3" s="4" t="s">
        <v>0</v>
      </c>
      <c r="B3" s="4" t="s">
        <v>1</v>
      </c>
      <c r="C3" s="5" t="s">
        <v>2</v>
      </c>
      <c r="D3" s="4" t="s">
        <v>3</v>
      </c>
      <c r="E3" s="6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/>
      <c r="V3" s="8" t="s">
        <v>20</v>
      </c>
      <c r="W3" s="8" t="s">
        <v>21</v>
      </c>
      <c r="X3" s="8" t="s">
        <v>22</v>
      </c>
      <c r="Y3" s="8" t="s">
        <v>23</v>
      </c>
      <c r="Z3" s="8" t="s">
        <v>24</v>
      </c>
      <c r="AA3" s="8" t="s">
        <v>25</v>
      </c>
    </row>
    <row r="4" spans="1:30" x14ac:dyDescent="0.25">
      <c r="A4" s="9">
        <f t="shared" ref="A4:A35" si="0">ROW()-3</f>
        <v>1</v>
      </c>
      <c r="B4" s="9">
        <v>696</v>
      </c>
      <c r="C4" s="10" t="s">
        <v>27</v>
      </c>
      <c r="D4" s="11">
        <f t="shared" ref="D4:D35" si="1">SUM(G4:T4)</f>
        <v>70</v>
      </c>
      <c r="E4" s="12" t="str">
        <f t="shared" ref="E4:E35" si="2">IF(F4&gt;6,"Team","Ind")</f>
        <v>Team</v>
      </c>
      <c r="F4" s="13">
        <f t="shared" ref="F4:F35" si="3">COUNTIF(G4:T4,"&gt;0")</f>
        <v>14</v>
      </c>
      <c r="G4" s="13">
        <v>3</v>
      </c>
      <c r="H4" s="13">
        <v>7</v>
      </c>
      <c r="I4" s="13">
        <v>8</v>
      </c>
      <c r="J4" s="13">
        <v>4</v>
      </c>
      <c r="K4" s="13">
        <v>1</v>
      </c>
      <c r="L4" s="13">
        <v>3</v>
      </c>
      <c r="M4" s="13">
        <v>7</v>
      </c>
      <c r="N4" s="13">
        <v>8</v>
      </c>
      <c r="O4" s="13">
        <v>3</v>
      </c>
      <c r="P4" s="13">
        <v>7</v>
      </c>
      <c r="Q4" s="13">
        <v>4</v>
      </c>
      <c r="R4" s="13">
        <v>8</v>
      </c>
      <c r="S4" s="13">
        <v>3</v>
      </c>
      <c r="T4" s="13">
        <v>4</v>
      </c>
      <c r="U4" s="13"/>
      <c r="V4" s="13">
        <f t="shared" ref="V4:V35" si="4">COUNTIF($G4:$T4,10)</f>
        <v>0</v>
      </c>
      <c r="W4" s="13">
        <f t="shared" ref="W4:W35" si="5">COUNTIF($G4:$T4,8)</f>
        <v>3</v>
      </c>
      <c r="X4" s="13">
        <f t="shared" ref="X4:X35" si="6">COUNTIF($G4:$T4,7)</f>
        <v>3</v>
      </c>
      <c r="Y4" s="13">
        <f t="shared" ref="Y4:Y35" si="7">COUNTIF($G4:$T4,6)</f>
        <v>0</v>
      </c>
      <c r="Z4" s="13">
        <f t="shared" ref="Z4:Z35" si="8">COUNTIF($G4:$T4,4)</f>
        <v>3</v>
      </c>
      <c r="AA4" s="13">
        <f t="shared" ref="AA4:AA35" si="9">COUNTIF($G4:$T4,3)</f>
        <v>4</v>
      </c>
      <c r="AB4" t="str">
        <f>VLOOKUP(B4,ohsaa!$A$3:$C$672,3,FALSE)</f>
        <v>Harrison</v>
      </c>
      <c r="AD4" s="14"/>
    </row>
    <row r="5" spans="1:30" x14ac:dyDescent="0.25">
      <c r="A5" s="9">
        <f t="shared" si="0"/>
        <v>2</v>
      </c>
      <c r="B5" s="9">
        <v>846</v>
      </c>
      <c r="C5" s="10" t="s">
        <v>28</v>
      </c>
      <c r="D5" s="11">
        <f t="shared" si="1"/>
        <v>52</v>
      </c>
      <c r="E5" s="12" t="str">
        <f t="shared" si="2"/>
        <v>Team</v>
      </c>
      <c r="F5" s="13">
        <f t="shared" si="3"/>
        <v>13</v>
      </c>
      <c r="G5" s="13">
        <v>1</v>
      </c>
      <c r="H5" s="13">
        <v>4</v>
      </c>
      <c r="I5" s="13">
        <v>3</v>
      </c>
      <c r="J5" s="13">
        <v>3</v>
      </c>
      <c r="K5" s="13">
        <v>4</v>
      </c>
      <c r="L5" s="13">
        <v>4</v>
      </c>
      <c r="M5" s="13">
        <v>4</v>
      </c>
      <c r="N5" s="13">
        <v>4</v>
      </c>
      <c r="O5" s="13">
        <v>8</v>
      </c>
      <c r="P5" s="13">
        <v>1</v>
      </c>
      <c r="Q5" s="13">
        <v>8</v>
      </c>
      <c r="R5" s="13">
        <v>7</v>
      </c>
      <c r="S5" s="13">
        <v>1</v>
      </c>
      <c r="T5" s="13">
        <v>0</v>
      </c>
      <c r="U5" s="13"/>
      <c r="V5" s="13">
        <f t="shared" si="4"/>
        <v>0</v>
      </c>
      <c r="W5" s="13">
        <f t="shared" si="5"/>
        <v>2</v>
      </c>
      <c r="X5" s="13">
        <f t="shared" si="6"/>
        <v>1</v>
      </c>
      <c r="Y5" s="13">
        <f t="shared" si="7"/>
        <v>0</v>
      </c>
      <c r="Z5" s="13">
        <f t="shared" si="8"/>
        <v>5</v>
      </c>
      <c r="AA5" s="13">
        <f t="shared" si="9"/>
        <v>2</v>
      </c>
      <c r="AB5" t="str">
        <f>VLOOKUP(B5,ohsaa!$A$3:$C$672,3,FALSE)</f>
        <v>Lebanon</v>
      </c>
      <c r="AD5" s="14"/>
    </row>
    <row r="6" spans="1:30" x14ac:dyDescent="0.25">
      <c r="A6" s="9">
        <f t="shared" si="0"/>
        <v>3</v>
      </c>
      <c r="B6" s="9">
        <v>510</v>
      </c>
      <c r="C6" s="10" t="s">
        <v>29</v>
      </c>
      <c r="D6" s="11">
        <f t="shared" si="1"/>
        <v>51</v>
      </c>
      <c r="E6" s="12" t="str">
        <f t="shared" si="2"/>
        <v>Team</v>
      </c>
      <c r="F6" s="13">
        <f t="shared" si="3"/>
        <v>12</v>
      </c>
      <c r="G6" s="13">
        <v>4</v>
      </c>
      <c r="H6" s="13">
        <v>4</v>
      </c>
      <c r="I6" s="13">
        <v>0</v>
      </c>
      <c r="J6" s="13">
        <v>8</v>
      </c>
      <c r="K6" s="13">
        <v>6</v>
      </c>
      <c r="L6" s="13">
        <v>4</v>
      </c>
      <c r="M6" s="13">
        <v>3</v>
      </c>
      <c r="N6" s="13">
        <v>0</v>
      </c>
      <c r="O6" s="13">
        <v>7</v>
      </c>
      <c r="P6" s="13">
        <v>1</v>
      </c>
      <c r="Q6" s="13">
        <v>3</v>
      </c>
      <c r="R6" s="13">
        <v>4</v>
      </c>
      <c r="S6" s="13">
        <v>3</v>
      </c>
      <c r="T6" s="13">
        <v>4</v>
      </c>
      <c r="U6" s="13"/>
      <c r="V6" s="13">
        <f t="shared" si="4"/>
        <v>0</v>
      </c>
      <c r="W6" s="13">
        <f t="shared" si="5"/>
        <v>1</v>
      </c>
      <c r="X6" s="13">
        <f t="shared" si="6"/>
        <v>1</v>
      </c>
      <c r="Y6" s="13">
        <f t="shared" si="7"/>
        <v>1</v>
      </c>
      <c r="Z6" s="13">
        <f t="shared" si="8"/>
        <v>5</v>
      </c>
      <c r="AA6" s="13">
        <f t="shared" si="9"/>
        <v>3</v>
      </c>
      <c r="AB6" t="str">
        <f>VLOOKUP(B6,ohsaa!$A$3:$C$672,3,FALSE)</f>
        <v>Eaton</v>
      </c>
      <c r="AD6" s="14"/>
    </row>
    <row r="7" spans="1:30" x14ac:dyDescent="0.25">
      <c r="A7" s="9">
        <f t="shared" si="0"/>
        <v>4</v>
      </c>
      <c r="B7" s="9">
        <v>1142</v>
      </c>
      <c r="C7" s="10" t="s">
        <v>30</v>
      </c>
      <c r="D7" s="11">
        <f t="shared" si="1"/>
        <v>43</v>
      </c>
      <c r="E7" s="12" t="str">
        <f t="shared" si="2"/>
        <v>Team</v>
      </c>
      <c r="F7" s="13">
        <f t="shared" si="3"/>
        <v>12</v>
      </c>
      <c r="G7" s="13">
        <v>0</v>
      </c>
      <c r="H7" s="13">
        <v>8</v>
      </c>
      <c r="I7" s="13">
        <v>4</v>
      </c>
      <c r="J7" s="13">
        <v>8</v>
      </c>
      <c r="K7" s="13">
        <v>4</v>
      </c>
      <c r="L7" s="13">
        <v>4</v>
      </c>
      <c r="M7" s="13">
        <v>3</v>
      </c>
      <c r="N7" s="13">
        <v>1</v>
      </c>
      <c r="O7" s="13">
        <v>4</v>
      </c>
      <c r="P7" s="13">
        <v>1</v>
      </c>
      <c r="Q7" s="13">
        <v>1</v>
      </c>
      <c r="R7" s="13">
        <v>1</v>
      </c>
      <c r="S7" s="13">
        <v>0</v>
      </c>
      <c r="T7" s="13">
        <v>4</v>
      </c>
      <c r="U7" s="13"/>
      <c r="V7" s="13">
        <f t="shared" si="4"/>
        <v>0</v>
      </c>
      <c r="W7" s="13">
        <f t="shared" si="5"/>
        <v>2</v>
      </c>
      <c r="X7" s="13">
        <f t="shared" si="6"/>
        <v>0</v>
      </c>
      <c r="Y7" s="13">
        <f t="shared" si="7"/>
        <v>0</v>
      </c>
      <c r="Z7" s="13">
        <f t="shared" si="8"/>
        <v>5</v>
      </c>
      <c r="AA7" s="13">
        <f t="shared" si="9"/>
        <v>1</v>
      </c>
      <c r="AB7" t="str">
        <f>VLOOKUP(B7,ohsaa!$A$3:$C$672,3,FALSE)</f>
        <v>Northmont</v>
      </c>
      <c r="AD7" s="14"/>
    </row>
    <row r="8" spans="1:30" x14ac:dyDescent="0.25">
      <c r="A8" s="9">
        <f t="shared" si="0"/>
        <v>5</v>
      </c>
      <c r="B8" s="9">
        <v>1188</v>
      </c>
      <c r="C8" s="10" t="s">
        <v>31</v>
      </c>
      <c r="D8" s="11">
        <f t="shared" si="1"/>
        <v>42</v>
      </c>
      <c r="E8" s="12" t="str">
        <f t="shared" si="2"/>
        <v>Team</v>
      </c>
      <c r="F8" s="13">
        <f t="shared" si="3"/>
        <v>13</v>
      </c>
      <c r="G8" s="13">
        <v>0</v>
      </c>
      <c r="H8" s="13">
        <v>3</v>
      </c>
      <c r="I8" s="13">
        <v>1</v>
      </c>
      <c r="J8" s="13">
        <v>1</v>
      </c>
      <c r="K8" s="13">
        <v>4</v>
      </c>
      <c r="L8" s="13">
        <v>4</v>
      </c>
      <c r="M8" s="13">
        <v>4</v>
      </c>
      <c r="N8" s="13">
        <v>1</v>
      </c>
      <c r="O8" s="13">
        <v>3</v>
      </c>
      <c r="P8" s="13">
        <v>7</v>
      </c>
      <c r="Q8" s="13">
        <v>6</v>
      </c>
      <c r="R8" s="13">
        <v>3</v>
      </c>
      <c r="S8" s="13">
        <v>4</v>
      </c>
      <c r="T8" s="13">
        <v>1</v>
      </c>
      <c r="U8" s="13"/>
      <c r="V8" s="13">
        <f t="shared" si="4"/>
        <v>0</v>
      </c>
      <c r="W8" s="13">
        <f t="shared" si="5"/>
        <v>0</v>
      </c>
      <c r="X8" s="13">
        <f t="shared" si="6"/>
        <v>1</v>
      </c>
      <c r="Y8" s="13">
        <f t="shared" si="7"/>
        <v>1</v>
      </c>
      <c r="Z8" s="13">
        <f t="shared" si="8"/>
        <v>4</v>
      </c>
      <c r="AA8" s="13">
        <f t="shared" si="9"/>
        <v>3</v>
      </c>
      <c r="AB8" t="str">
        <f>VLOOKUP(B8,ohsaa!$A$3:$C$672,3,FALSE)</f>
        <v>Oak Hills</v>
      </c>
      <c r="AD8" s="14"/>
    </row>
    <row r="9" spans="1:30" x14ac:dyDescent="0.25">
      <c r="A9" s="9">
        <f t="shared" si="0"/>
        <v>6</v>
      </c>
      <c r="B9" s="9">
        <v>836</v>
      </c>
      <c r="C9" s="10" t="s">
        <v>32</v>
      </c>
      <c r="D9" s="11">
        <f t="shared" si="1"/>
        <v>37</v>
      </c>
      <c r="E9" s="12" t="str">
        <f t="shared" si="2"/>
        <v>Team</v>
      </c>
      <c r="F9" s="13">
        <f t="shared" si="3"/>
        <v>11</v>
      </c>
      <c r="G9" s="13">
        <v>0</v>
      </c>
      <c r="H9" s="13">
        <v>0</v>
      </c>
      <c r="I9" s="13">
        <v>1</v>
      </c>
      <c r="J9" s="13">
        <v>10</v>
      </c>
      <c r="K9" s="13">
        <v>4</v>
      </c>
      <c r="L9" s="13">
        <v>1</v>
      </c>
      <c r="M9" s="13">
        <v>7</v>
      </c>
      <c r="N9" s="13">
        <v>1</v>
      </c>
      <c r="O9" s="13">
        <v>4</v>
      </c>
      <c r="P9" s="13">
        <v>1</v>
      </c>
      <c r="Q9" s="13">
        <v>4</v>
      </c>
      <c r="R9" s="13">
        <v>3</v>
      </c>
      <c r="S9" s="13">
        <v>1</v>
      </c>
      <c r="T9" s="13">
        <v>0</v>
      </c>
      <c r="U9" s="13"/>
      <c r="V9" s="13">
        <f t="shared" si="4"/>
        <v>1</v>
      </c>
      <c r="W9" s="13">
        <f t="shared" si="5"/>
        <v>0</v>
      </c>
      <c r="X9" s="13">
        <f t="shared" si="6"/>
        <v>1</v>
      </c>
      <c r="Y9" s="13">
        <f t="shared" si="7"/>
        <v>0</v>
      </c>
      <c r="Z9" s="13">
        <f t="shared" si="8"/>
        <v>3</v>
      </c>
      <c r="AA9" s="13">
        <f t="shared" si="9"/>
        <v>1</v>
      </c>
      <c r="AB9" t="str">
        <f>VLOOKUP(B9,ohsaa!$A$3:$C$672,3,FALSE)</f>
        <v>Lak. East</v>
      </c>
      <c r="AD9" s="14"/>
    </row>
    <row r="10" spans="1:30" x14ac:dyDescent="0.25">
      <c r="A10" s="9">
        <f t="shared" si="0"/>
        <v>7</v>
      </c>
      <c r="B10" s="9">
        <v>837</v>
      </c>
      <c r="C10" s="10" t="s">
        <v>33</v>
      </c>
      <c r="D10" s="11">
        <f t="shared" si="1"/>
        <v>37</v>
      </c>
      <c r="E10" s="12" t="str">
        <f t="shared" si="2"/>
        <v>Team</v>
      </c>
      <c r="F10" s="13">
        <f t="shared" si="3"/>
        <v>12</v>
      </c>
      <c r="G10" s="13">
        <v>1</v>
      </c>
      <c r="H10" s="13">
        <v>1</v>
      </c>
      <c r="I10" s="13">
        <v>3</v>
      </c>
      <c r="J10" s="13">
        <v>1</v>
      </c>
      <c r="K10" s="13">
        <v>4</v>
      </c>
      <c r="L10" s="13">
        <v>4</v>
      </c>
      <c r="M10" s="13">
        <v>4</v>
      </c>
      <c r="N10" s="13">
        <v>10</v>
      </c>
      <c r="O10" s="13">
        <v>4</v>
      </c>
      <c r="P10" s="13">
        <v>1</v>
      </c>
      <c r="Q10" s="13">
        <v>3</v>
      </c>
      <c r="R10" s="13">
        <v>1</v>
      </c>
      <c r="S10" s="13">
        <v>0</v>
      </c>
      <c r="T10" s="13">
        <v>0</v>
      </c>
      <c r="U10" s="13"/>
      <c r="V10" s="13">
        <f t="shared" si="4"/>
        <v>1</v>
      </c>
      <c r="W10" s="13">
        <f t="shared" si="5"/>
        <v>0</v>
      </c>
      <c r="X10" s="13">
        <f t="shared" si="6"/>
        <v>0</v>
      </c>
      <c r="Y10" s="13">
        <f t="shared" si="7"/>
        <v>0</v>
      </c>
      <c r="Z10" s="13">
        <f t="shared" si="8"/>
        <v>4</v>
      </c>
      <c r="AA10" s="13">
        <f t="shared" si="9"/>
        <v>2</v>
      </c>
      <c r="AB10" t="str">
        <f>VLOOKUP(B10,ohsaa!$A$3:$C$672,3,FALSE)</f>
        <v>Lak. West</v>
      </c>
      <c r="AD10" s="14"/>
    </row>
    <row r="11" spans="1:30" x14ac:dyDescent="0.25">
      <c r="A11" s="9">
        <f t="shared" si="0"/>
        <v>8</v>
      </c>
      <c r="B11" s="9">
        <v>336</v>
      </c>
      <c r="C11" s="10" t="s">
        <v>34</v>
      </c>
      <c r="D11" s="11">
        <f t="shared" si="1"/>
        <v>30</v>
      </c>
      <c r="E11" s="12" t="str">
        <f t="shared" si="2"/>
        <v>Team</v>
      </c>
      <c r="F11" s="13">
        <f t="shared" si="3"/>
        <v>13</v>
      </c>
      <c r="G11" s="13">
        <v>7</v>
      </c>
      <c r="H11" s="13">
        <v>0</v>
      </c>
      <c r="I11" s="13">
        <v>3</v>
      </c>
      <c r="J11" s="13">
        <v>1</v>
      </c>
      <c r="K11" s="13">
        <v>1</v>
      </c>
      <c r="L11" s="13">
        <v>1</v>
      </c>
      <c r="M11" s="13">
        <v>1</v>
      </c>
      <c r="N11" s="13">
        <v>1</v>
      </c>
      <c r="O11" s="13">
        <v>3</v>
      </c>
      <c r="P11" s="13">
        <v>3</v>
      </c>
      <c r="Q11" s="13">
        <v>4</v>
      </c>
      <c r="R11" s="13">
        <v>1</v>
      </c>
      <c r="S11" s="13">
        <v>3</v>
      </c>
      <c r="T11" s="13">
        <v>1</v>
      </c>
      <c r="U11" s="13"/>
      <c r="V11" s="13">
        <f t="shared" si="4"/>
        <v>0</v>
      </c>
      <c r="W11" s="13">
        <f t="shared" si="5"/>
        <v>0</v>
      </c>
      <c r="X11" s="13">
        <f t="shared" si="6"/>
        <v>1</v>
      </c>
      <c r="Y11" s="13">
        <f t="shared" si="7"/>
        <v>0</v>
      </c>
      <c r="Z11" s="13">
        <f t="shared" si="8"/>
        <v>1</v>
      </c>
      <c r="AA11" s="13">
        <f t="shared" si="9"/>
        <v>4</v>
      </c>
      <c r="AB11" t="str">
        <f>VLOOKUP(B11,ohsaa!$A$3:$C$672,3,FALSE)</f>
        <v>Centerville</v>
      </c>
      <c r="AD11" s="14"/>
    </row>
    <row r="12" spans="1:30" x14ac:dyDescent="0.25">
      <c r="A12" s="9">
        <f t="shared" si="0"/>
        <v>9</v>
      </c>
      <c r="B12" s="9">
        <v>1714</v>
      </c>
      <c r="C12" s="10" t="s">
        <v>35</v>
      </c>
      <c r="D12" s="11">
        <f t="shared" si="1"/>
        <v>30</v>
      </c>
      <c r="E12" s="12" t="str">
        <f t="shared" si="2"/>
        <v>Team</v>
      </c>
      <c r="F12" s="13">
        <f t="shared" si="3"/>
        <v>10</v>
      </c>
      <c r="G12" s="13">
        <v>0</v>
      </c>
      <c r="H12" s="13">
        <v>0</v>
      </c>
      <c r="I12" s="13">
        <v>0</v>
      </c>
      <c r="J12" s="13">
        <v>2</v>
      </c>
      <c r="K12" s="13">
        <v>3</v>
      </c>
      <c r="L12" s="13">
        <v>3</v>
      </c>
      <c r="M12" s="13">
        <v>3</v>
      </c>
      <c r="N12" s="13">
        <v>3</v>
      </c>
      <c r="O12" s="13">
        <v>3</v>
      </c>
      <c r="P12" s="13">
        <v>3</v>
      </c>
      <c r="Q12" s="13">
        <v>3</v>
      </c>
      <c r="R12" s="13">
        <v>3</v>
      </c>
      <c r="S12" s="13">
        <v>0</v>
      </c>
      <c r="T12" s="13">
        <v>4</v>
      </c>
      <c r="U12" s="13"/>
      <c r="V12" s="13">
        <f t="shared" si="4"/>
        <v>0</v>
      </c>
      <c r="W12" s="13">
        <f t="shared" si="5"/>
        <v>0</v>
      </c>
      <c r="X12" s="13">
        <f t="shared" si="6"/>
        <v>0</v>
      </c>
      <c r="Y12" s="13">
        <f t="shared" si="7"/>
        <v>0</v>
      </c>
      <c r="Z12" s="13">
        <f t="shared" si="8"/>
        <v>1</v>
      </c>
      <c r="AA12" s="13">
        <f t="shared" si="9"/>
        <v>8</v>
      </c>
      <c r="AB12" t="str">
        <f>VLOOKUP(B12,ohsaa!$A$3:$C$672,3,FALSE)</f>
        <v>Wilmington</v>
      </c>
      <c r="AD12" s="14"/>
    </row>
    <row r="13" spans="1:30" x14ac:dyDescent="0.25">
      <c r="A13" s="9">
        <f t="shared" si="0"/>
        <v>10</v>
      </c>
      <c r="B13" s="9">
        <v>1108</v>
      </c>
      <c r="C13" s="10" t="s">
        <v>38</v>
      </c>
      <c r="D13" s="11">
        <f t="shared" si="1"/>
        <v>29</v>
      </c>
      <c r="E13" s="12" t="str">
        <f t="shared" si="2"/>
        <v>Team</v>
      </c>
      <c r="F13" s="13">
        <f t="shared" si="3"/>
        <v>12</v>
      </c>
      <c r="G13" s="13">
        <v>1</v>
      </c>
      <c r="H13" s="13">
        <v>1</v>
      </c>
      <c r="I13" s="13">
        <v>8</v>
      </c>
      <c r="J13" s="13">
        <v>1</v>
      </c>
      <c r="K13" s="13">
        <v>1</v>
      </c>
      <c r="L13" s="13">
        <v>1</v>
      </c>
      <c r="M13" s="13">
        <v>3</v>
      </c>
      <c r="N13" s="13">
        <v>0</v>
      </c>
      <c r="O13" s="13">
        <v>3</v>
      </c>
      <c r="P13" s="13">
        <v>1</v>
      </c>
      <c r="Q13" s="13">
        <v>3</v>
      </c>
      <c r="R13" s="13">
        <v>3</v>
      </c>
      <c r="S13" s="13">
        <v>0</v>
      </c>
      <c r="T13" s="13">
        <v>3</v>
      </c>
      <c r="U13" s="13"/>
      <c r="V13" s="13">
        <f t="shared" si="4"/>
        <v>0</v>
      </c>
      <c r="W13" s="13">
        <f t="shared" si="5"/>
        <v>1</v>
      </c>
      <c r="X13" s="13">
        <f t="shared" si="6"/>
        <v>0</v>
      </c>
      <c r="Y13" s="13">
        <f t="shared" si="7"/>
        <v>0</v>
      </c>
      <c r="Z13" s="13">
        <f t="shared" si="8"/>
        <v>0</v>
      </c>
      <c r="AA13" s="13">
        <f t="shared" si="9"/>
        <v>5</v>
      </c>
      <c r="AB13" t="str">
        <f>VLOOKUP(B13,ohsaa!$A$3:$C$672,3,FALSE)</f>
        <v>New Richmond</v>
      </c>
      <c r="AD13" s="14"/>
    </row>
    <row r="14" spans="1:30" x14ac:dyDescent="0.25">
      <c r="A14" s="9">
        <f t="shared" si="0"/>
        <v>11</v>
      </c>
      <c r="B14" s="9">
        <v>972</v>
      </c>
      <c r="C14" s="10" t="s">
        <v>37</v>
      </c>
      <c r="D14" s="11">
        <f t="shared" si="1"/>
        <v>29</v>
      </c>
      <c r="E14" s="12" t="str">
        <f t="shared" si="2"/>
        <v>Team</v>
      </c>
      <c r="F14" s="13">
        <f t="shared" si="3"/>
        <v>13</v>
      </c>
      <c r="G14" s="13">
        <v>1</v>
      </c>
      <c r="H14" s="13">
        <v>1</v>
      </c>
      <c r="I14" s="13">
        <v>1</v>
      </c>
      <c r="J14" s="13">
        <v>1</v>
      </c>
      <c r="K14" s="13">
        <v>1</v>
      </c>
      <c r="L14" s="13">
        <v>4</v>
      </c>
      <c r="M14" s="13">
        <v>4</v>
      </c>
      <c r="N14" s="13">
        <v>1</v>
      </c>
      <c r="O14" s="13">
        <v>1</v>
      </c>
      <c r="P14" s="13">
        <v>3</v>
      </c>
      <c r="Q14" s="13">
        <v>1</v>
      </c>
      <c r="R14" s="13">
        <v>3</v>
      </c>
      <c r="S14" s="13">
        <v>0</v>
      </c>
      <c r="T14" s="13">
        <v>7</v>
      </c>
      <c r="U14" s="13"/>
      <c r="V14" s="13">
        <f t="shared" si="4"/>
        <v>0</v>
      </c>
      <c r="W14" s="13">
        <f t="shared" si="5"/>
        <v>0</v>
      </c>
      <c r="X14" s="13">
        <f t="shared" si="6"/>
        <v>1</v>
      </c>
      <c r="Y14" s="13">
        <f t="shared" si="7"/>
        <v>0</v>
      </c>
      <c r="Z14" s="13">
        <f t="shared" si="8"/>
        <v>2</v>
      </c>
      <c r="AA14" s="13">
        <f t="shared" si="9"/>
        <v>2</v>
      </c>
      <c r="AB14" t="str">
        <f>VLOOKUP(B14,ohsaa!$A$3:$C$672,3,FALSE)</f>
        <v>Mason</v>
      </c>
      <c r="AD14" s="14"/>
    </row>
    <row r="15" spans="1:30" x14ac:dyDescent="0.25">
      <c r="A15" s="9">
        <f t="shared" si="0"/>
        <v>12</v>
      </c>
      <c r="B15" s="9">
        <v>754</v>
      </c>
      <c r="C15" s="10" t="s">
        <v>36</v>
      </c>
      <c r="D15" s="11">
        <f t="shared" si="1"/>
        <v>29</v>
      </c>
      <c r="E15" s="12" t="str">
        <f t="shared" si="2"/>
        <v>Team</v>
      </c>
      <c r="F15" s="13">
        <f t="shared" si="3"/>
        <v>12</v>
      </c>
      <c r="G15" s="13">
        <v>1</v>
      </c>
      <c r="H15" s="13">
        <v>1</v>
      </c>
      <c r="I15" s="13">
        <v>3</v>
      </c>
      <c r="J15" s="13">
        <v>3</v>
      </c>
      <c r="K15" s="13">
        <v>4</v>
      </c>
      <c r="L15" s="13">
        <v>1</v>
      </c>
      <c r="M15" s="13">
        <v>3</v>
      </c>
      <c r="N15" s="13">
        <v>4</v>
      </c>
      <c r="O15" s="13">
        <v>1</v>
      </c>
      <c r="P15" s="13">
        <v>4</v>
      </c>
      <c r="Q15" s="13">
        <v>1</v>
      </c>
      <c r="R15" s="13">
        <v>3</v>
      </c>
      <c r="S15" s="13">
        <v>0</v>
      </c>
      <c r="T15" s="13">
        <v>0</v>
      </c>
      <c r="U15" s="13"/>
      <c r="V15" s="13">
        <f t="shared" si="4"/>
        <v>0</v>
      </c>
      <c r="W15" s="13">
        <f t="shared" si="5"/>
        <v>0</v>
      </c>
      <c r="X15" s="13">
        <f t="shared" si="6"/>
        <v>0</v>
      </c>
      <c r="Y15" s="13">
        <f t="shared" si="7"/>
        <v>0</v>
      </c>
      <c r="Z15" s="13">
        <f t="shared" si="8"/>
        <v>3</v>
      </c>
      <c r="AA15" s="13">
        <f t="shared" si="9"/>
        <v>4</v>
      </c>
      <c r="AB15" t="str">
        <f>VLOOKUP(B15,ohsaa!$A$3:$C$672,3,FALSE)</f>
        <v>Indian Lake</v>
      </c>
      <c r="AD15" s="14"/>
    </row>
    <row r="16" spans="1:30" x14ac:dyDescent="0.25">
      <c r="A16" s="9">
        <f t="shared" si="0"/>
        <v>13</v>
      </c>
      <c r="B16" s="9">
        <v>198</v>
      </c>
      <c r="C16" s="10" t="s">
        <v>39</v>
      </c>
      <c r="D16" s="11">
        <f t="shared" si="1"/>
        <v>28</v>
      </c>
      <c r="E16" s="12" t="str">
        <f t="shared" si="2"/>
        <v>Team</v>
      </c>
      <c r="F16" s="13">
        <f t="shared" si="3"/>
        <v>7</v>
      </c>
      <c r="G16" s="13">
        <v>4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6</v>
      </c>
      <c r="N16" s="13">
        <v>4</v>
      </c>
      <c r="O16" s="13">
        <v>2</v>
      </c>
      <c r="P16" s="13">
        <v>0</v>
      </c>
      <c r="Q16" s="13">
        <v>1</v>
      </c>
      <c r="R16" s="13">
        <v>4</v>
      </c>
      <c r="S16" s="13">
        <v>7</v>
      </c>
      <c r="T16" s="13">
        <v>0</v>
      </c>
      <c r="U16" s="13"/>
      <c r="V16" s="13">
        <f t="shared" si="4"/>
        <v>0</v>
      </c>
      <c r="W16" s="13">
        <f t="shared" si="5"/>
        <v>0</v>
      </c>
      <c r="X16" s="13">
        <f t="shared" si="6"/>
        <v>1</v>
      </c>
      <c r="Y16" s="13">
        <f t="shared" si="7"/>
        <v>1</v>
      </c>
      <c r="Z16" s="13">
        <f t="shared" si="8"/>
        <v>3</v>
      </c>
      <c r="AA16" s="13">
        <f t="shared" si="9"/>
        <v>0</v>
      </c>
      <c r="AB16" t="str">
        <f>VLOOKUP(B16,ohsaa!$A$3:$C$672,3,FALSE)</f>
        <v>Ben. Logan</v>
      </c>
      <c r="AD16" s="14"/>
    </row>
    <row r="17" spans="1:30" x14ac:dyDescent="0.25">
      <c r="A17" s="9">
        <f t="shared" si="0"/>
        <v>14</v>
      </c>
      <c r="B17" s="9">
        <v>550</v>
      </c>
      <c r="C17" s="10" t="s">
        <v>40</v>
      </c>
      <c r="D17" s="11">
        <f t="shared" si="1"/>
        <v>28</v>
      </c>
      <c r="E17" s="12" t="str">
        <f t="shared" si="2"/>
        <v>Team</v>
      </c>
      <c r="F17" s="13">
        <f t="shared" si="3"/>
        <v>10</v>
      </c>
      <c r="G17" s="13">
        <v>0</v>
      </c>
      <c r="H17" s="13">
        <v>0</v>
      </c>
      <c r="I17" s="13">
        <v>4</v>
      </c>
      <c r="J17" s="13">
        <v>4</v>
      </c>
      <c r="K17" s="13">
        <v>3</v>
      </c>
      <c r="L17" s="13">
        <v>4</v>
      </c>
      <c r="M17" s="13">
        <v>1</v>
      </c>
      <c r="N17" s="13">
        <v>3</v>
      </c>
      <c r="O17" s="13">
        <v>1</v>
      </c>
      <c r="P17" s="13">
        <v>3</v>
      </c>
      <c r="Q17" s="13">
        <v>0</v>
      </c>
      <c r="R17" s="13">
        <v>2</v>
      </c>
      <c r="S17" s="13">
        <v>0</v>
      </c>
      <c r="T17" s="13">
        <v>3</v>
      </c>
      <c r="U17" s="13"/>
      <c r="V17" s="13">
        <f t="shared" si="4"/>
        <v>0</v>
      </c>
      <c r="W17" s="13">
        <f t="shared" si="5"/>
        <v>0</v>
      </c>
      <c r="X17" s="13">
        <f t="shared" si="6"/>
        <v>0</v>
      </c>
      <c r="Y17" s="13">
        <f t="shared" si="7"/>
        <v>0</v>
      </c>
      <c r="Z17" s="13">
        <f t="shared" si="8"/>
        <v>3</v>
      </c>
      <c r="AA17" s="13">
        <f t="shared" si="9"/>
        <v>4</v>
      </c>
      <c r="AB17" t="str">
        <f>VLOOKUP(B17,ohsaa!$A$3:$C$672,3,FALSE)</f>
        <v>Fairfield</v>
      </c>
      <c r="AD17" s="14"/>
    </row>
    <row r="18" spans="1:30" x14ac:dyDescent="0.25">
      <c r="A18" s="9">
        <f t="shared" si="0"/>
        <v>15</v>
      </c>
      <c r="B18" s="9">
        <v>1274</v>
      </c>
      <c r="C18" s="10" t="s">
        <v>41</v>
      </c>
      <c r="D18" s="11">
        <f t="shared" si="1"/>
        <v>27</v>
      </c>
      <c r="E18" s="12" t="str">
        <f t="shared" si="2"/>
        <v>Team</v>
      </c>
      <c r="F18" s="13">
        <f t="shared" si="3"/>
        <v>9</v>
      </c>
      <c r="G18" s="13">
        <v>0</v>
      </c>
      <c r="H18" s="13">
        <v>0</v>
      </c>
      <c r="I18" s="13">
        <v>0</v>
      </c>
      <c r="J18" s="13">
        <v>1</v>
      </c>
      <c r="K18" s="13">
        <v>3</v>
      </c>
      <c r="L18" s="13">
        <v>0</v>
      </c>
      <c r="M18" s="13">
        <v>0</v>
      </c>
      <c r="N18" s="13">
        <v>1</v>
      </c>
      <c r="O18" s="13">
        <v>8</v>
      </c>
      <c r="P18" s="13">
        <v>1</v>
      </c>
      <c r="Q18" s="13">
        <v>6</v>
      </c>
      <c r="R18" s="13">
        <v>3</v>
      </c>
      <c r="S18" s="13">
        <v>1</v>
      </c>
      <c r="T18" s="13">
        <v>3</v>
      </c>
      <c r="U18" s="13"/>
      <c r="V18" s="13">
        <f t="shared" si="4"/>
        <v>0</v>
      </c>
      <c r="W18" s="13">
        <f t="shared" si="5"/>
        <v>1</v>
      </c>
      <c r="X18" s="13">
        <f t="shared" si="6"/>
        <v>0</v>
      </c>
      <c r="Y18" s="13">
        <f t="shared" si="7"/>
        <v>1</v>
      </c>
      <c r="Z18" s="13">
        <f t="shared" si="8"/>
        <v>0</v>
      </c>
      <c r="AA18" s="13">
        <f t="shared" si="9"/>
        <v>3</v>
      </c>
      <c r="AB18" t="str">
        <f>VLOOKUP(B18,ohsaa!$A$3:$C$672,3,FALSE)</f>
        <v>Princeton</v>
      </c>
      <c r="AD18" s="14"/>
    </row>
    <row r="19" spans="1:30" x14ac:dyDescent="0.25">
      <c r="A19" s="9">
        <f t="shared" si="0"/>
        <v>16</v>
      </c>
      <c r="B19" s="9">
        <v>548</v>
      </c>
      <c r="C19" s="10" t="s">
        <v>42</v>
      </c>
      <c r="D19" s="11">
        <f t="shared" si="1"/>
        <v>27</v>
      </c>
      <c r="E19" s="12" t="str">
        <f t="shared" si="2"/>
        <v>Team</v>
      </c>
      <c r="F19" s="13">
        <f t="shared" si="3"/>
        <v>13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4</v>
      </c>
      <c r="N19" s="13">
        <v>7</v>
      </c>
      <c r="O19" s="13">
        <v>1</v>
      </c>
      <c r="P19" s="13">
        <v>3</v>
      </c>
      <c r="Q19" s="13">
        <v>1</v>
      </c>
      <c r="R19" s="13">
        <v>0</v>
      </c>
      <c r="S19" s="13">
        <v>4</v>
      </c>
      <c r="T19" s="13">
        <v>1</v>
      </c>
      <c r="U19" s="13"/>
      <c r="V19" s="13">
        <f t="shared" si="4"/>
        <v>0</v>
      </c>
      <c r="W19" s="13">
        <f t="shared" si="5"/>
        <v>0</v>
      </c>
      <c r="X19" s="13">
        <f t="shared" si="6"/>
        <v>1</v>
      </c>
      <c r="Y19" s="13">
        <f t="shared" si="7"/>
        <v>0</v>
      </c>
      <c r="Z19" s="13">
        <f t="shared" si="8"/>
        <v>2</v>
      </c>
      <c r="AA19" s="13">
        <f t="shared" si="9"/>
        <v>1</v>
      </c>
      <c r="AB19" t="str">
        <f>VLOOKUP(B19,ohsaa!$A$3:$C$672,3,FALSE)</f>
        <v>Fairborn</v>
      </c>
      <c r="AD19" s="14"/>
    </row>
    <row r="20" spans="1:30" x14ac:dyDescent="0.25">
      <c r="A20" s="9">
        <f t="shared" si="0"/>
        <v>17</v>
      </c>
      <c r="B20" s="9">
        <v>1026</v>
      </c>
      <c r="C20" s="10" t="s">
        <v>44</v>
      </c>
      <c r="D20" s="11">
        <f t="shared" si="1"/>
        <v>27</v>
      </c>
      <c r="E20" s="12" t="str">
        <f t="shared" si="2"/>
        <v>Team</v>
      </c>
      <c r="F20" s="13">
        <f t="shared" si="3"/>
        <v>9</v>
      </c>
      <c r="G20" s="13">
        <v>3</v>
      </c>
      <c r="H20" s="13">
        <v>6</v>
      </c>
      <c r="I20" s="13">
        <v>3</v>
      </c>
      <c r="J20" s="13">
        <v>1</v>
      </c>
      <c r="K20" s="13">
        <v>0</v>
      </c>
      <c r="L20" s="13">
        <v>0</v>
      </c>
      <c r="M20" s="13">
        <v>1</v>
      </c>
      <c r="N20" s="13">
        <v>0</v>
      </c>
      <c r="O20" s="13">
        <v>0</v>
      </c>
      <c r="P20" s="13">
        <v>6</v>
      </c>
      <c r="Q20" s="13">
        <v>0</v>
      </c>
      <c r="R20" s="13">
        <v>1</v>
      </c>
      <c r="S20" s="13">
        <v>3</v>
      </c>
      <c r="T20" s="13">
        <v>3</v>
      </c>
      <c r="U20" s="13"/>
      <c r="V20" s="13">
        <f t="shared" si="4"/>
        <v>0</v>
      </c>
      <c r="W20" s="13">
        <f t="shared" si="5"/>
        <v>0</v>
      </c>
      <c r="X20" s="13">
        <f t="shared" si="6"/>
        <v>0</v>
      </c>
      <c r="Y20" s="13">
        <f t="shared" si="7"/>
        <v>2</v>
      </c>
      <c r="Z20" s="13">
        <f t="shared" si="8"/>
        <v>0</v>
      </c>
      <c r="AA20" s="13">
        <f t="shared" si="9"/>
        <v>4</v>
      </c>
      <c r="AB20" t="str">
        <f>VLOOKUP(B20,ohsaa!$A$3:$C$672,3,FALSE)</f>
        <v>Middletown</v>
      </c>
      <c r="AD20" s="14"/>
    </row>
    <row r="21" spans="1:30" x14ac:dyDescent="0.25">
      <c r="A21" s="9">
        <f t="shared" si="0"/>
        <v>18</v>
      </c>
      <c r="B21" s="9">
        <v>807</v>
      </c>
      <c r="C21" s="10" t="s">
        <v>43</v>
      </c>
      <c r="D21" s="11">
        <f t="shared" si="1"/>
        <v>27</v>
      </c>
      <c r="E21" s="12" t="str">
        <f t="shared" si="2"/>
        <v>Team</v>
      </c>
      <c r="F21" s="13">
        <f t="shared" si="3"/>
        <v>9</v>
      </c>
      <c r="G21" s="13">
        <v>3</v>
      </c>
      <c r="H21" s="13">
        <v>3</v>
      </c>
      <c r="I21" s="13">
        <v>0</v>
      </c>
      <c r="J21" s="13">
        <v>0</v>
      </c>
      <c r="K21" s="13">
        <v>0</v>
      </c>
      <c r="L21" s="13">
        <v>3</v>
      </c>
      <c r="M21" s="13">
        <v>0</v>
      </c>
      <c r="N21" s="13">
        <v>0</v>
      </c>
      <c r="O21" s="13">
        <v>3</v>
      </c>
      <c r="P21" s="13">
        <v>3</v>
      </c>
      <c r="Q21" s="13">
        <v>3</v>
      </c>
      <c r="R21" s="13">
        <v>3</v>
      </c>
      <c r="S21" s="13">
        <v>3</v>
      </c>
      <c r="T21" s="13">
        <v>3</v>
      </c>
      <c r="U21" s="13"/>
      <c r="V21" s="13">
        <f t="shared" si="4"/>
        <v>0</v>
      </c>
      <c r="W21" s="13">
        <f t="shared" si="5"/>
        <v>0</v>
      </c>
      <c r="X21" s="13">
        <f t="shared" si="6"/>
        <v>0</v>
      </c>
      <c r="Y21" s="13">
        <f t="shared" si="7"/>
        <v>0</v>
      </c>
      <c r="Z21" s="13">
        <f t="shared" si="8"/>
        <v>0</v>
      </c>
      <c r="AA21" s="13">
        <f t="shared" si="9"/>
        <v>9</v>
      </c>
      <c r="AB21" t="str">
        <f>VLOOKUP(B21,ohsaa!$A$3:$C$672,3,FALSE)</f>
        <v>Fairmont</v>
      </c>
      <c r="AD21" s="14"/>
    </row>
    <row r="22" spans="1:30" x14ac:dyDescent="0.25">
      <c r="A22" s="9">
        <f t="shared" si="0"/>
        <v>19</v>
      </c>
      <c r="B22" s="9">
        <v>884</v>
      </c>
      <c r="C22" s="10" t="s">
        <v>45</v>
      </c>
      <c r="D22" s="11">
        <f t="shared" si="1"/>
        <v>25</v>
      </c>
      <c r="E22" s="12" t="str">
        <f t="shared" si="2"/>
        <v>Team</v>
      </c>
      <c r="F22" s="13">
        <f t="shared" si="3"/>
        <v>8</v>
      </c>
      <c r="G22" s="13">
        <v>0</v>
      </c>
      <c r="H22" s="13">
        <v>3</v>
      </c>
      <c r="I22" s="13">
        <v>0</v>
      </c>
      <c r="J22" s="13">
        <v>4</v>
      </c>
      <c r="K22" s="13">
        <v>4</v>
      </c>
      <c r="L22" s="13">
        <v>3</v>
      </c>
      <c r="M22" s="13">
        <v>0</v>
      </c>
      <c r="N22" s="13">
        <v>4</v>
      </c>
      <c r="O22" s="13">
        <v>2</v>
      </c>
      <c r="P22" s="13">
        <v>0</v>
      </c>
      <c r="Q22" s="13">
        <v>4</v>
      </c>
      <c r="R22" s="13">
        <v>1</v>
      </c>
      <c r="S22" s="13">
        <v>0</v>
      </c>
      <c r="T22" s="13">
        <v>0</v>
      </c>
      <c r="U22" s="13"/>
      <c r="V22" s="13">
        <f t="shared" si="4"/>
        <v>0</v>
      </c>
      <c r="W22" s="13">
        <f t="shared" si="5"/>
        <v>0</v>
      </c>
      <c r="X22" s="13">
        <f t="shared" si="6"/>
        <v>0</v>
      </c>
      <c r="Y22" s="13">
        <f t="shared" si="7"/>
        <v>0</v>
      </c>
      <c r="Z22" s="13">
        <f t="shared" si="8"/>
        <v>4</v>
      </c>
      <c r="AA22" s="13">
        <f t="shared" si="9"/>
        <v>2</v>
      </c>
      <c r="AB22" t="str">
        <f>VLOOKUP(B22,ohsaa!$A$3:$C$672,3,FALSE)</f>
        <v>Little Miami</v>
      </c>
      <c r="AD22" s="14"/>
    </row>
    <row r="23" spans="1:30" x14ac:dyDescent="0.25">
      <c r="A23" s="9">
        <f t="shared" si="0"/>
        <v>20</v>
      </c>
      <c r="B23" s="9">
        <v>352</v>
      </c>
      <c r="C23" s="10" t="s">
        <v>48</v>
      </c>
      <c r="D23" s="11">
        <f t="shared" si="1"/>
        <v>21</v>
      </c>
      <c r="E23" s="12" t="str">
        <f t="shared" si="2"/>
        <v>Team</v>
      </c>
      <c r="F23" s="13">
        <f t="shared" si="3"/>
        <v>7</v>
      </c>
      <c r="G23" s="13">
        <v>0</v>
      </c>
      <c r="H23" s="13">
        <v>0</v>
      </c>
      <c r="I23" s="13">
        <v>0</v>
      </c>
      <c r="J23" s="13">
        <v>7</v>
      </c>
      <c r="K23" s="13">
        <v>3</v>
      </c>
      <c r="L23" s="13">
        <v>1</v>
      </c>
      <c r="M23" s="13">
        <v>1</v>
      </c>
      <c r="N23" s="13">
        <v>0</v>
      </c>
      <c r="O23" s="13">
        <v>0</v>
      </c>
      <c r="P23" s="13">
        <v>0</v>
      </c>
      <c r="Q23" s="13">
        <v>0</v>
      </c>
      <c r="R23" s="13">
        <v>1</v>
      </c>
      <c r="S23" s="13">
        <v>1</v>
      </c>
      <c r="T23" s="13">
        <v>7</v>
      </c>
      <c r="U23" s="13"/>
      <c r="V23" s="13">
        <f t="shared" si="4"/>
        <v>0</v>
      </c>
      <c r="W23" s="13">
        <f t="shared" si="5"/>
        <v>0</v>
      </c>
      <c r="X23" s="13">
        <f t="shared" si="6"/>
        <v>2</v>
      </c>
      <c r="Y23" s="13">
        <f t="shared" si="7"/>
        <v>0</v>
      </c>
      <c r="Z23" s="13">
        <f t="shared" si="8"/>
        <v>0</v>
      </c>
      <c r="AA23" s="13">
        <f t="shared" si="9"/>
        <v>1</v>
      </c>
      <c r="AB23" t="str">
        <f>VLOOKUP(B23,ohsaa!$A$3:$C$672,3,FALSE)</f>
        <v>Cham. Julienne</v>
      </c>
      <c r="AD23" s="14"/>
    </row>
    <row r="24" spans="1:30" x14ac:dyDescent="0.25">
      <c r="A24" s="9">
        <f t="shared" si="0"/>
        <v>21</v>
      </c>
      <c r="B24" s="9">
        <v>1610</v>
      </c>
      <c r="C24" s="10" t="s">
        <v>46</v>
      </c>
      <c r="D24" s="11">
        <f t="shared" si="1"/>
        <v>21</v>
      </c>
      <c r="E24" s="12" t="str">
        <f t="shared" si="2"/>
        <v>Team</v>
      </c>
      <c r="F24" s="13">
        <f t="shared" si="3"/>
        <v>7</v>
      </c>
      <c r="G24" s="13">
        <v>0</v>
      </c>
      <c r="H24" s="13">
        <v>0</v>
      </c>
      <c r="I24" s="13">
        <v>0</v>
      </c>
      <c r="J24" s="13">
        <v>3</v>
      </c>
      <c r="K24" s="13">
        <v>3</v>
      </c>
      <c r="L24" s="13">
        <v>3</v>
      </c>
      <c r="M24" s="13">
        <v>3</v>
      </c>
      <c r="N24" s="13">
        <v>0</v>
      </c>
      <c r="O24" s="13">
        <v>4</v>
      </c>
      <c r="P24" s="13">
        <v>0</v>
      </c>
      <c r="Q24" s="13">
        <v>0</v>
      </c>
      <c r="R24" s="13">
        <v>0</v>
      </c>
      <c r="S24" s="13">
        <v>4</v>
      </c>
      <c r="T24" s="13">
        <v>1</v>
      </c>
      <c r="U24" s="13"/>
      <c r="V24" s="13">
        <f t="shared" si="4"/>
        <v>0</v>
      </c>
      <c r="W24" s="13">
        <f t="shared" si="5"/>
        <v>0</v>
      </c>
      <c r="X24" s="13">
        <f t="shared" si="6"/>
        <v>0</v>
      </c>
      <c r="Y24" s="13">
        <f t="shared" si="7"/>
        <v>0</v>
      </c>
      <c r="Z24" s="13">
        <f t="shared" si="8"/>
        <v>2</v>
      </c>
      <c r="AA24" s="13">
        <f t="shared" si="9"/>
        <v>4</v>
      </c>
      <c r="AB24" t="str">
        <f>VLOOKUP(B24,ohsaa!$A$3:$C$672,3,FALSE)</f>
        <v>Walnut Hills</v>
      </c>
      <c r="AD24" s="14"/>
    </row>
    <row r="25" spans="1:30" x14ac:dyDescent="0.25">
      <c r="A25" s="9">
        <f t="shared" si="0"/>
        <v>22</v>
      </c>
      <c r="B25" s="9">
        <v>1524</v>
      </c>
      <c r="C25" s="10" t="s">
        <v>47</v>
      </c>
      <c r="D25" s="11">
        <f t="shared" si="1"/>
        <v>21</v>
      </c>
      <c r="E25" s="12" t="str">
        <f t="shared" si="2"/>
        <v>Team</v>
      </c>
      <c r="F25" s="13">
        <f t="shared" si="3"/>
        <v>10</v>
      </c>
      <c r="G25" s="13">
        <v>3</v>
      </c>
      <c r="H25" s="13">
        <v>3</v>
      </c>
      <c r="I25" s="13">
        <v>4</v>
      </c>
      <c r="J25" s="13">
        <v>3</v>
      </c>
      <c r="K25" s="13">
        <v>1</v>
      </c>
      <c r="L25" s="13">
        <v>0</v>
      </c>
      <c r="M25" s="13">
        <v>0</v>
      </c>
      <c r="N25" s="13">
        <v>0</v>
      </c>
      <c r="O25" s="13">
        <v>1</v>
      </c>
      <c r="P25" s="13">
        <v>3</v>
      </c>
      <c r="Q25" s="13">
        <v>1</v>
      </c>
      <c r="R25" s="13">
        <v>1</v>
      </c>
      <c r="S25" s="13">
        <v>1</v>
      </c>
      <c r="T25" s="13">
        <v>0</v>
      </c>
      <c r="U25" s="13"/>
      <c r="V25" s="13">
        <f t="shared" si="4"/>
        <v>0</v>
      </c>
      <c r="W25" s="13">
        <f t="shared" si="5"/>
        <v>0</v>
      </c>
      <c r="X25" s="13">
        <f t="shared" si="6"/>
        <v>0</v>
      </c>
      <c r="Y25" s="13">
        <f t="shared" si="7"/>
        <v>0</v>
      </c>
      <c r="Z25" s="13">
        <f t="shared" si="8"/>
        <v>1</v>
      </c>
      <c r="AA25" s="13">
        <f t="shared" si="9"/>
        <v>4</v>
      </c>
      <c r="AB25" t="str">
        <f>VLOOKUP(B25,ohsaa!$A$3:$C$672,3,FALSE)</f>
        <v>Taylor</v>
      </c>
      <c r="AD25" s="14"/>
    </row>
    <row r="26" spans="1:30" x14ac:dyDescent="0.25">
      <c r="A26" s="9">
        <f t="shared" si="0"/>
        <v>23</v>
      </c>
      <c r="B26" s="9">
        <v>208</v>
      </c>
      <c r="C26" s="10" t="s">
        <v>49</v>
      </c>
      <c r="D26" s="11">
        <f t="shared" si="1"/>
        <v>20</v>
      </c>
      <c r="E26" s="12" t="str">
        <f t="shared" si="2"/>
        <v>Team</v>
      </c>
      <c r="F26" s="13">
        <f t="shared" si="3"/>
        <v>8</v>
      </c>
      <c r="G26" s="13">
        <v>0</v>
      </c>
      <c r="H26" s="13">
        <v>0</v>
      </c>
      <c r="I26" s="13">
        <v>1</v>
      </c>
      <c r="J26" s="13">
        <v>7</v>
      </c>
      <c r="K26" s="13">
        <v>1</v>
      </c>
      <c r="L26" s="13">
        <v>0</v>
      </c>
      <c r="M26" s="13">
        <v>0</v>
      </c>
      <c r="N26" s="13">
        <v>1</v>
      </c>
      <c r="O26" s="13">
        <v>3</v>
      </c>
      <c r="P26" s="13">
        <v>1</v>
      </c>
      <c r="Q26" s="13">
        <v>3</v>
      </c>
      <c r="R26" s="13">
        <v>3</v>
      </c>
      <c r="S26" s="13">
        <v>0</v>
      </c>
      <c r="T26" s="13">
        <v>0</v>
      </c>
      <c r="U26" s="13"/>
      <c r="V26" s="13">
        <f t="shared" si="4"/>
        <v>0</v>
      </c>
      <c r="W26" s="13">
        <f t="shared" si="5"/>
        <v>0</v>
      </c>
      <c r="X26" s="13">
        <f t="shared" si="6"/>
        <v>1</v>
      </c>
      <c r="Y26" s="13">
        <f t="shared" si="7"/>
        <v>0</v>
      </c>
      <c r="Z26" s="13">
        <f t="shared" si="8"/>
        <v>0</v>
      </c>
      <c r="AA26" s="13">
        <f t="shared" si="9"/>
        <v>3</v>
      </c>
      <c r="AB26" t="str">
        <f>VLOOKUP(B26,ohsaa!$A$3:$C$672,3,FALSE)</f>
        <v>Bethel-Tate</v>
      </c>
      <c r="AD26" s="14"/>
    </row>
    <row r="27" spans="1:30" x14ac:dyDescent="0.25">
      <c r="A27" s="9">
        <f t="shared" si="0"/>
        <v>24</v>
      </c>
      <c r="B27" s="9">
        <v>1484</v>
      </c>
      <c r="C27" s="10" t="s">
        <v>52</v>
      </c>
      <c r="D27" s="11">
        <f t="shared" si="1"/>
        <v>19</v>
      </c>
      <c r="E27" s="12" t="str">
        <f t="shared" si="2"/>
        <v>Team</v>
      </c>
      <c r="F27" s="13">
        <f t="shared" si="3"/>
        <v>9</v>
      </c>
      <c r="G27" s="13">
        <v>1</v>
      </c>
      <c r="H27" s="13">
        <v>0</v>
      </c>
      <c r="I27" s="13">
        <v>6</v>
      </c>
      <c r="J27" s="13">
        <v>1</v>
      </c>
      <c r="K27" s="13">
        <v>1</v>
      </c>
      <c r="L27" s="13">
        <v>1</v>
      </c>
      <c r="M27" s="13">
        <v>4</v>
      </c>
      <c r="N27" s="13">
        <v>3</v>
      </c>
      <c r="O27" s="13">
        <v>1</v>
      </c>
      <c r="P27" s="13">
        <v>1</v>
      </c>
      <c r="Q27" s="13">
        <v>0</v>
      </c>
      <c r="R27" s="13">
        <v>0</v>
      </c>
      <c r="S27" s="13">
        <v>0</v>
      </c>
      <c r="T27" s="13">
        <v>0</v>
      </c>
      <c r="U27" s="13"/>
      <c r="V27" s="13">
        <f t="shared" si="4"/>
        <v>0</v>
      </c>
      <c r="W27" s="13">
        <f t="shared" si="5"/>
        <v>0</v>
      </c>
      <c r="X27" s="13">
        <f t="shared" si="6"/>
        <v>0</v>
      </c>
      <c r="Y27" s="13">
        <f t="shared" si="7"/>
        <v>1</v>
      </c>
      <c r="Z27" s="13">
        <f t="shared" si="8"/>
        <v>1</v>
      </c>
      <c r="AA27" s="13">
        <f t="shared" si="9"/>
        <v>1</v>
      </c>
      <c r="AB27" t="str">
        <f>VLOOKUP(B27,ohsaa!$A$3:$C$672,3,FALSE)</f>
        <v>Stebbins</v>
      </c>
      <c r="AD27" s="14"/>
    </row>
    <row r="28" spans="1:30" x14ac:dyDescent="0.25">
      <c r="A28" s="9">
        <f t="shared" si="0"/>
        <v>25</v>
      </c>
      <c r="B28" s="9">
        <v>1164</v>
      </c>
      <c r="C28" s="10" t="s">
        <v>51</v>
      </c>
      <c r="D28" s="11">
        <f t="shared" si="1"/>
        <v>19</v>
      </c>
      <c r="E28" s="12" t="str">
        <f t="shared" si="2"/>
        <v>Team</v>
      </c>
      <c r="F28" s="13">
        <f t="shared" si="3"/>
        <v>11</v>
      </c>
      <c r="G28" s="13">
        <v>3</v>
      </c>
      <c r="H28" s="13">
        <v>0</v>
      </c>
      <c r="I28" s="13">
        <v>0</v>
      </c>
      <c r="J28" s="13">
        <v>1</v>
      </c>
      <c r="K28" s="13">
        <v>1</v>
      </c>
      <c r="L28" s="13">
        <v>4</v>
      </c>
      <c r="M28" s="13">
        <v>4</v>
      </c>
      <c r="N28" s="13">
        <v>0</v>
      </c>
      <c r="O28" s="13">
        <v>1</v>
      </c>
      <c r="P28" s="13">
        <v>1</v>
      </c>
      <c r="Q28" s="13">
        <v>1</v>
      </c>
      <c r="R28" s="13">
        <v>1</v>
      </c>
      <c r="S28" s="13">
        <v>1</v>
      </c>
      <c r="T28" s="13">
        <v>1</v>
      </c>
      <c r="U28" s="13"/>
      <c r="V28" s="13">
        <f t="shared" si="4"/>
        <v>0</v>
      </c>
      <c r="W28" s="13">
        <f t="shared" si="5"/>
        <v>0</v>
      </c>
      <c r="X28" s="13">
        <f t="shared" si="6"/>
        <v>0</v>
      </c>
      <c r="Y28" s="13">
        <f t="shared" si="7"/>
        <v>0</v>
      </c>
      <c r="Z28" s="13">
        <f t="shared" si="8"/>
        <v>2</v>
      </c>
      <c r="AA28" s="13">
        <f t="shared" si="9"/>
        <v>1</v>
      </c>
      <c r="AB28" t="str">
        <f>VLOOKUP(B28,ohsaa!$A$3:$C$672,3,FALSE)</f>
        <v>Cin. Northwest</v>
      </c>
      <c r="AD28" s="14"/>
    </row>
    <row r="29" spans="1:30" x14ac:dyDescent="0.25">
      <c r="A29" s="9">
        <f t="shared" si="0"/>
        <v>26</v>
      </c>
      <c r="B29" s="9">
        <v>1168</v>
      </c>
      <c r="C29" s="10" t="s">
        <v>57</v>
      </c>
      <c r="D29" s="11">
        <f t="shared" si="1"/>
        <v>18</v>
      </c>
      <c r="E29" s="12" t="str">
        <f t="shared" si="2"/>
        <v>Team</v>
      </c>
      <c r="F29" s="13">
        <f t="shared" si="3"/>
        <v>9</v>
      </c>
      <c r="G29" s="13">
        <v>0</v>
      </c>
      <c r="H29" s="13">
        <v>1</v>
      </c>
      <c r="I29" s="13">
        <v>1</v>
      </c>
      <c r="J29" s="13">
        <v>0</v>
      </c>
      <c r="K29" s="13">
        <v>0</v>
      </c>
      <c r="L29" s="13">
        <v>0</v>
      </c>
      <c r="M29" s="13">
        <v>3</v>
      </c>
      <c r="N29" s="13">
        <v>1</v>
      </c>
      <c r="O29" s="13">
        <v>4</v>
      </c>
      <c r="P29" s="13">
        <v>3</v>
      </c>
      <c r="Q29" s="13">
        <v>3</v>
      </c>
      <c r="R29" s="13">
        <v>1</v>
      </c>
      <c r="S29" s="13">
        <v>1</v>
      </c>
      <c r="T29" s="13">
        <v>0</v>
      </c>
      <c r="U29" s="13"/>
      <c r="V29" s="13">
        <f t="shared" si="4"/>
        <v>0</v>
      </c>
      <c r="W29" s="13">
        <f t="shared" si="5"/>
        <v>0</v>
      </c>
      <c r="X29" s="13">
        <f t="shared" si="6"/>
        <v>0</v>
      </c>
      <c r="Y29" s="13">
        <f t="shared" si="7"/>
        <v>0</v>
      </c>
      <c r="Z29" s="13">
        <f t="shared" si="8"/>
        <v>1</v>
      </c>
      <c r="AA29" s="13">
        <f t="shared" si="9"/>
        <v>3</v>
      </c>
      <c r="AB29" t="str">
        <f>VLOOKUP(B29,ohsaa!$A$3:$C$672,3,FALSE)</f>
        <v>Spr. Northwestern</v>
      </c>
      <c r="AD29" s="14"/>
    </row>
    <row r="30" spans="1:30" x14ac:dyDescent="0.25">
      <c r="A30" s="9">
        <f t="shared" si="0"/>
        <v>27</v>
      </c>
      <c r="B30" s="9">
        <v>188</v>
      </c>
      <c r="C30" s="10" t="s">
        <v>54</v>
      </c>
      <c r="D30" s="11">
        <f t="shared" si="1"/>
        <v>18</v>
      </c>
      <c r="E30" s="12" t="str">
        <f t="shared" si="2"/>
        <v>Team</v>
      </c>
      <c r="F30" s="13">
        <f t="shared" si="3"/>
        <v>10</v>
      </c>
      <c r="G30" s="13">
        <v>1</v>
      </c>
      <c r="H30" s="13">
        <v>0</v>
      </c>
      <c r="I30" s="13">
        <v>0</v>
      </c>
      <c r="J30" s="13">
        <v>3</v>
      </c>
      <c r="K30" s="13">
        <v>1</v>
      </c>
      <c r="L30" s="13">
        <v>0</v>
      </c>
      <c r="M30" s="13">
        <v>1</v>
      </c>
      <c r="N30" s="13">
        <v>1</v>
      </c>
      <c r="O30" s="13">
        <v>1</v>
      </c>
      <c r="P30" s="13">
        <v>3</v>
      </c>
      <c r="Q30" s="13">
        <v>3</v>
      </c>
      <c r="R30" s="13">
        <v>3</v>
      </c>
      <c r="S30" s="13">
        <v>0</v>
      </c>
      <c r="T30" s="13">
        <v>1</v>
      </c>
      <c r="U30" s="13"/>
      <c r="V30" s="13">
        <f t="shared" si="4"/>
        <v>0</v>
      </c>
      <c r="W30" s="13">
        <f t="shared" si="5"/>
        <v>0</v>
      </c>
      <c r="X30" s="13">
        <f t="shared" si="6"/>
        <v>0</v>
      </c>
      <c r="Y30" s="13">
        <f t="shared" si="7"/>
        <v>0</v>
      </c>
      <c r="Z30" s="13">
        <f t="shared" si="8"/>
        <v>0</v>
      </c>
      <c r="AA30" s="13">
        <f t="shared" si="9"/>
        <v>4</v>
      </c>
      <c r="AB30" t="str">
        <f>VLOOKUP(B30,ohsaa!$A$3:$C$672,3,FALSE)</f>
        <v>Bellefontaine</v>
      </c>
      <c r="AD30" s="14"/>
    </row>
    <row r="31" spans="1:30" x14ac:dyDescent="0.25">
      <c r="A31" s="9">
        <f t="shared" si="0"/>
        <v>28</v>
      </c>
      <c r="B31" s="9">
        <v>1664</v>
      </c>
      <c r="C31" s="10" t="s">
        <v>56</v>
      </c>
      <c r="D31" s="11">
        <f t="shared" si="1"/>
        <v>18</v>
      </c>
      <c r="E31" s="12" t="str">
        <f t="shared" si="2"/>
        <v>Team</v>
      </c>
      <c r="F31" s="13">
        <f t="shared" si="3"/>
        <v>10</v>
      </c>
      <c r="G31" s="13">
        <v>3</v>
      </c>
      <c r="H31" s="13">
        <v>1</v>
      </c>
      <c r="I31" s="13">
        <v>0</v>
      </c>
      <c r="J31" s="13">
        <v>0</v>
      </c>
      <c r="K31" s="13">
        <v>1</v>
      </c>
      <c r="L31" s="13">
        <v>1</v>
      </c>
      <c r="M31" s="13">
        <v>3</v>
      </c>
      <c r="N31" s="13">
        <v>3</v>
      </c>
      <c r="O31" s="13">
        <v>1</v>
      </c>
      <c r="P31" s="13">
        <v>1</v>
      </c>
      <c r="Q31" s="13">
        <v>1</v>
      </c>
      <c r="R31" s="13">
        <v>0</v>
      </c>
      <c r="S31" s="13">
        <v>3</v>
      </c>
      <c r="T31" s="13">
        <v>0</v>
      </c>
      <c r="U31" s="13"/>
      <c r="V31" s="13">
        <f t="shared" si="4"/>
        <v>0</v>
      </c>
      <c r="W31" s="13">
        <f t="shared" si="5"/>
        <v>0</v>
      </c>
      <c r="X31" s="13">
        <f t="shared" si="6"/>
        <v>0</v>
      </c>
      <c r="Y31" s="13">
        <f t="shared" si="7"/>
        <v>0</v>
      </c>
      <c r="Z31" s="13">
        <f t="shared" si="8"/>
        <v>0</v>
      </c>
      <c r="AA31" s="13">
        <f t="shared" si="9"/>
        <v>4</v>
      </c>
      <c r="AB31" t="str">
        <f>VLOOKUP(B31,ohsaa!$A$3:$C$672,3,FALSE)</f>
        <v>Western Brown</v>
      </c>
      <c r="AD31" s="14"/>
    </row>
    <row r="32" spans="1:30" x14ac:dyDescent="0.25">
      <c r="A32" s="9">
        <f t="shared" si="0"/>
        <v>29</v>
      </c>
      <c r="B32" s="9">
        <v>318</v>
      </c>
      <c r="C32" s="10" t="s">
        <v>58</v>
      </c>
      <c r="D32" s="11">
        <f t="shared" si="1"/>
        <v>17</v>
      </c>
      <c r="E32" s="12" t="str">
        <f t="shared" si="2"/>
        <v>Team</v>
      </c>
      <c r="F32" s="13">
        <f t="shared" si="3"/>
        <v>8</v>
      </c>
      <c r="G32" s="13">
        <v>0</v>
      </c>
      <c r="H32" s="13">
        <v>0</v>
      </c>
      <c r="I32" s="13">
        <v>1</v>
      </c>
      <c r="J32" s="13">
        <v>0</v>
      </c>
      <c r="K32" s="13">
        <v>1</v>
      </c>
      <c r="L32" s="13">
        <v>0</v>
      </c>
      <c r="M32" s="13">
        <v>3</v>
      </c>
      <c r="N32" s="13">
        <v>1</v>
      </c>
      <c r="O32" s="13">
        <v>1</v>
      </c>
      <c r="P32" s="13">
        <v>3</v>
      </c>
      <c r="Q32" s="13">
        <v>0</v>
      </c>
      <c r="R32" s="13">
        <v>3</v>
      </c>
      <c r="S32" s="13">
        <v>0</v>
      </c>
      <c r="T32" s="13">
        <v>4</v>
      </c>
      <c r="U32" s="13"/>
      <c r="V32" s="13">
        <f t="shared" si="4"/>
        <v>0</v>
      </c>
      <c r="W32" s="13">
        <f t="shared" si="5"/>
        <v>0</v>
      </c>
      <c r="X32" s="13">
        <f t="shared" si="6"/>
        <v>0</v>
      </c>
      <c r="Y32" s="13">
        <f t="shared" si="7"/>
        <v>0</v>
      </c>
      <c r="Z32" s="13">
        <f t="shared" si="8"/>
        <v>1</v>
      </c>
      <c r="AA32" s="13">
        <f t="shared" si="9"/>
        <v>3</v>
      </c>
      <c r="AB32" t="str">
        <f>VLOOKUP(B32,ohsaa!$A$3:$C$672,3,FALSE)</f>
        <v>Carlisle</v>
      </c>
      <c r="AD32" s="14"/>
    </row>
    <row r="33" spans="1:30" x14ac:dyDescent="0.25">
      <c r="A33" s="9">
        <f t="shared" si="0"/>
        <v>30</v>
      </c>
      <c r="B33" s="9">
        <v>672</v>
      </c>
      <c r="C33" s="10" t="s">
        <v>61</v>
      </c>
      <c r="D33" s="11">
        <f t="shared" si="1"/>
        <v>16</v>
      </c>
      <c r="E33" s="12" t="str">
        <f t="shared" si="2"/>
        <v>Team</v>
      </c>
      <c r="F33" s="13">
        <f t="shared" si="3"/>
        <v>7</v>
      </c>
      <c r="G33" s="13">
        <v>0</v>
      </c>
      <c r="H33" s="13">
        <v>1</v>
      </c>
      <c r="I33" s="13">
        <v>0</v>
      </c>
      <c r="J33" s="13">
        <v>3</v>
      </c>
      <c r="K33" s="13">
        <v>0</v>
      </c>
      <c r="L33" s="13">
        <v>1</v>
      </c>
      <c r="M33" s="13">
        <v>1</v>
      </c>
      <c r="N33" s="13">
        <v>1</v>
      </c>
      <c r="O33" s="13">
        <v>1</v>
      </c>
      <c r="P33" s="13">
        <v>8</v>
      </c>
      <c r="Q33" s="13">
        <v>0</v>
      </c>
      <c r="R33" s="13">
        <v>0</v>
      </c>
      <c r="S33" s="13">
        <v>0</v>
      </c>
      <c r="T33" s="13">
        <v>0</v>
      </c>
      <c r="U33" s="13"/>
      <c r="V33" s="13">
        <f t="shared" si="4"/>
        <v>0</v>
      </c>
      <c r="W33" s="13">
        <f t="shared" si="5"/>
        <v>1</v>
      </c>
      <c r="X33" s="13">
        <f t="shared" si="6"/>
        <v>0</v>
      </c>
      <c r="Y33" s="13">
        <f t="shared" si="7"/>
        <v>0</v>
      </c>
      <c r="Z33" s="13">
        <f t="shared" si="8"/>
        <v>0</v>
      </c>
      <c r="AA33" s="13">
        <f t="shared" si="9"/>
        <v>1</v>
      </c>
      <c r="AB33" t="str">
        <f>VLOOKUP(B33,ohsaa!$A$3:$C$672,3,FALSE)</f>
        <v>Greeneview</v>
      </c>
      <c r="AD33" s="14"/>
    </row>
    <row r="34" spans="1:30" x14ac:dyDescent="0.25">
      <c r="A34" s="9">
        <f t="shared" si="0"/>
        <v>31</v>
      </c>
      <c r="B34" s="9">
        <v>1062</v>
      </c>
      <c r="C34" s="10" t="s">
        <v>67</v>
      </c>
      <c r="D34" s="11">
        <f t="shared" si="1"/>
        <v>15</v>
      </c>
      <c r="E34" s="12" t="str">
        <f t="shared" si="2"/>
        <v>Team</v>
      </c>
      <c r="F34" s="13">
        <f t="shared" si="3"/>
        <v>7</v>
      </c>
      <c r="G34" s="13">
        <v>1</v>
      </c>
      <c r="H34" s="13">
        <v>0</v>
      </c>
      <c r="I34" s="13">
        <v>7</v>
      </c>
      <c r="J34" s="13">
        <v>1</v>
      </c>
      <c r="K34" s="13">
        <v>1</v>
      </c>
      <c r="L34" s="13">
        <v>1</v>
      </c>
      <c r="M34" s="13">
        <v>0</v>
      </c>
      <c r="N34" s="13">
        <v>0</v>
      </c>
      <c r="O34" s="13">
        <v>0</v>
      </c>
      <c r="P34" s="13">
        <v>3</v>
      </c>
      <c r="Q34" s="13">
        <v>0</v>
      </c>
      <c r="R34" s="13">
        <v>0</v>
      </c>
      <c r="S34" s="13">
        <v>0</v>
      </c>
      <c r="T34" s="13">
        <v>1</v>
      </c>
      <c r="U34" s="13"/>
      <c r="V34" s="13">
        <f t="shared" si="4"/>
        <v>0</v>
      </c>
      <c r="W34" s="13">
        <f t="shared" si="5"/>
        <v>0</v>
      </c>
      <c r="X34" s="13">
        <f t="shared" si="6"/>
        <v>1</v>
      </c>
      <c r="Y34" s="13">
        <f t="shared" si="7"/>
        <v>0</v>
      </c>
      <c r="Z34" s="13">
        <f t="shared" si="8"/>
        <v>0</v>
      </c>
      <c r="AA34" s="13">
        <f t="shared" si="9"/>
        <v>1</v>
      </c>
      <c r="AB34" t="str">
        <f>VLOOKUP(B34,ohsaa!$A$3:$C$672,3,FALSE)</f>
        <v>Monroe</v>
      </c>
      <c r="AD34" s="14"/>
    </row>
    <row r="35" spans="1:30" x14ac:dyDescent="0.25">
      <c r="A35" s="9">
        <f t="shared" si="0"/>
        <v>32</v>
      </c>
      <c r="B35" s="9">
        <v>1508</v>
      </c>
      <c r="C35" s="10" t="s">
        <v>65</v>
      </c>
      <c r="D35" s="11">
        <f t="shared" si="1"/>
        <v>15</v>
      </c>
      <c r="E35" s="12" t="str">
        <f t="shared" si="2"/>
        <v>Team</v>
      </c>
      <c r="F35" s="13">
        <f t="shared" si="3"/>
        <v>7</v>
      </c>
      <c r="G35" s="13">
        <v>4</v>
      </c>
      <c r="H35" s="13">
        <v>1</v>
      </c>
      <c r="I35" s="13">
        <v>4</v>
      </c>
      <c r="J35" s="13">
        <v>0</v>
      </c>
      <c r="K35" s="13">
        <v>1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3</v>
      </c>
      <c r="S35" s="13">
        <v>1</v>
      </c>
      <c r="T35" s="13">
        <v>0</v>
      </c>
      <c r="U35" s="13"/>
      <c r="V35" s="13">
        <f t="shared" si="4"/>
        <v>0</v>
      </c>
      <c r="W35" s="13">
        <f t="shared" si="5"/>
        <v>0</v>
      </c>
      <c r="X35" s="13">
        <f t="shared" si="6"/>
        <v>0</v>
      </c>
      <c r="Y35" s="13">
        <f t="shared" si="7"/>
        <v>0</v>
      </c>
      <c r="Z35" s="13">
        <f t="shared" si="8"/>
        <v>2</v>
      </c>
      <c r="AA35" s="13">
        <f t="shared" si="9"/>
        <v>1</v>
      </c>
      <c r="AB35" t="str">
        <f>VLOOKUP(B35,ohsaa!$A$3:$C$672,3,FALSE)</f>
        <v>Sycamore</v>
      </c>
      <c r="AD35" s="14"/>
    </row>
    <row r="36" spans="1:30" x14ac:dyDescent="0.25">
      <c r="A36" s="9">
        <f t="shared" ref="A36:A67" si="10">ROW()-3</f>
        <v>33</v>
      </c>
      <c r="B36" s="9">
        <v>264</v>
      </c>
      <c r="C36" s="10" t="s">
        <v>64</v>
      </c>
      <c r="D36" s="11">
        <f t="shared" ref="D36:D67" si="11">SUM(G36:T36)</f>
        <v>15</v>
      </c>
      <c r="E36" s="12" t="str">
        <f t="shared" ref="E36:E67" si="12">IF(F36&gt;6,"Team","Ind")</f>
        <v>Team</v>
      </c>
      <c r="F36" s="13">
        <f t="shared" ref="F36:F67" si="13">COUNTIF(G36:T36,"&gt;0")</f>
        <v>9</v>
      </c>
      <c r="G36" s="13">
        <v>0</v>
      </c>
      <c r="H36" s="13">
        <v>0</v>
      </c>
      <c r="I36" s="13">
        <v>3</v>
      </c>
      <c r="J36" s="13">
        <v>1</v>
      </c>
      <c r="K36" s="13">
        <v>1</v>
      </c>
      <c r="L36" s="13">
        <v>1</v>
      </c>
      <c r="M36" s="13">
        <v>3</v>
      </c>
      <c r="N36" s="13">
        <v>3</v>
      </c>
      <c r="O36" s="13">
        <v>1</v>
      </c>
      <c r="P36" s="13">
        <v>0</v>
      </c>
      <c r="Q36" s="13">
        <v>0</v>
      </c>
      <c r="R36" s="13">
        <v>1</v>
      </c>
      <c r="S36" s="13">
        <v>1</v>
      </c>
      <c r="T36" s="13">
        <v>0</v>
      </c>
      <c r="U36" s="13"/>
      <c r="V36" s="13">
        <f t="shared" ref="V36:V67" si="14">COUNTIF($G36:$T36,10)</f>
        <v>0</v>
      </c>
      <c r="W36" s="13">
        <f t="shared" ref="W36:W67" si="15">COUNTIF($G36:$T36,8)</f>
        <v>0</v>
      </c>
      <c r="X36" s="13">
        <f t="shared" ref="X36:X67" si="16">COUNTIF($G36:$T36,7)</f>
        <v>0</v>
      </c>
      <c r="Y36" s="13">
        <f t="shared" ref="Y36:Y67" si="17">COUNTIF($G36:$T36,6)</f>
        <v>0</v>
      </c>
      <c r="Z36" s="13">
        <f t="shared" ref="Z36:Z67" si="18">COUNTIF($G36:$T36,4)</f>
        <v>0</v>
      </c>
      <c r="AA36" s="13">
        <f t="shared" ref="AA36:AA67" si="19">COUNTIF($G36:$T36,3)</f>
        <v>3</v>
      </c>
      <c r="AB36" t="str">
        <f>VLOOKUP(B36,ohsaa!$A$3:$C$672,3,FALSE)</f>
        <v>Brookville</v>
      </c>
      <c r="AD36" s="14"/>
    </row>
    <row r="37" spans="1:30" x14ac:dyDescent="0.25">
      <c r="A37" s="9">
        <f t="shared" si="10"/>
        <v>34</v>
      </c>
      <c r="B37" s="9">
        <v>685</v>
      </c>
      <c r="C37" s="10" t="s">
        <v>66</v>
      </c>
      <c r="D37" s="11">
        <f t="shared" si="11"/>
        <v>15</v>
      </c>
      <c r="E37" s="12" t="str">
        <f t="shared" si="12"/>
        <v>Team</v>
      </c>
      <c r="F37" s="13">
        <f t="shared" si="13"/>
        <v>9</v>
      </c>
      <c r="G37" s="13">
        <v>0</v>
      </c>
      <c r="H37" s="13">
        <v>0</v>
      </c>
      <c r="I37" s="13">
        <v>1</v>
      </c>
      <c r="J37" s="13">
        <v>3</v>
      </c>
      <c r="K37" s="13">
        <v>1</v>
      </c>
      <c r="L37" s="13">
        <v>0</v>
      </c>
      <c r="M37" s="13">
        <v>3</v>
      </c>
      <c r="N37" s="13">
        <v>1</v>
      </c>
      <c r="O37" s="13">
        <v>0</v>
      </c>
      <c r="P37" s="13">
        <v>1</v>
      </c>
      <c r="Q37" s="13">
        <v>1</v>
      </c>
      <c r="R37" s="13">
        <v>1</v>
      </c>
      <c r="S37" s="13">
        <v>0</v>
      </c>
      <c r="T37" s="13">
        <v>3</v>
      </c>
      <c r="U37" s="13"/>
      <c r="V37" s="13">
        <f t="shared" si="14"/>
        <v>0</v>
      </c>
      <c r="W37" s="13">
        <f t="shared" si="15"/>
        <v>0</v>
      </c>
      <c r="X37" s="13">
        <f t="shared" si="16"/>
        <v>0</v>
      </c>
      <c r="Y37" s="13">
        <f t="shared" si="17"/>
        <v>0</v>
      </c>
      <c r="Z37" s="13">
        <f t="shared" si="18"/>
        <v>0</v>
      </c>
      <c r="AA37" s="13">
        <f t="shared" si="19"/>
        <v>3</v>
      </c>
      <c r="AB37" t="str">
        <f>VLOOKUP(B37,ohsaa!$A$3:$C$672,3,FALSE)</f>
        <v>Hamilton</v>
      </c>
      <c r="AD37" s="14"/>
    </row>
    <row r="38" spans="1:30" x14ac:dyDescent="0.25">
      <c r="A38" s="9">
        <f t="shared" si="10"/>
        <v>35</v>
      </c>
      <c r="B38" s="9">
        <v>1719</v>
      </c>
      <c r="C38" s="10" t="s">
        <v>68</v>
      </c>
      <c r="D38" s="11">
        <f t="shared" si="11"/>
        <v>14</v>
      </c>
      <c r="E38" s="12" t="str">
        <f t="shared" si="12"/>
        <v>Team</v>
      </c>
      <c r="F38" s="13">
        <f t="shared" si="13"/>
        <v>8</v>
      </c>
      <c r="G38" s="13">
        <v>0</v>
      </c>
      <c r="H38" s="13">
        <v>1</v>
      </c>
      <c r="I38" s="13">
        <v>0</v>
      </c>
      <c r="J38" s="13">
        <v>3</v>
      </c>
      <c r="K38" s="13">
        <v>0</v>
      </c>
      <c r="L38" s="13">
        <v>0</v>
      </c>
      <c r="M38" s="13">
        <v>0</v>
      </c>
      <c r="N38" s="13">
        <v>0</v>
      </c>
      <c r="O38" s="13">
        <v>4</v>
      </c>
      <c r="P38" s="13">
        <v>1</v>
      </c>
      <c r="Q38" s="13">
        <v>2</v>
      </c>
      <c r="R38" s="13">
        <v>1</v>
      </c>
      <c r="S38" s="13">
        <v>1</v>
      </c>
      <c r="T38" s="13">
        <v>1</v>
      </c>
      <c r="U38" s="13"/>
      <c r="V38" s="13">
        <f t="shared" si="14"/>
        <v>0</v>
      </c>
      <c r="W38" s="13">
        <f t="shared" si="15"/>
        <v>0</v>
      </c>
      <c r="X38" s="13">
        <f t="shared" si="16"/>
        <v>0</v>
      </c>
      <c r="Y38" s="13">
        <f t="shared" si="17"/>
        <v>0</v>
      </c>
      <c r="Z38" s="13">
        <f t="shared" si="18"/>
        <v>1</v>
      </c>
      <c r="AA38" s="13">
        <f t="shared" si="19"/>
        <v>1</v>
      </c>
      <c r="AB38" t="str">
        <f>VLOOKUP(B38,ohsaa!$A$3:$C$672,3,FALSE)</f>
        <v>Winton Woods</v>
      </c>
      <c r="AD38" s="14"/>
    </row>
    <row r="39" spans="1:30" x14ac:dyDescent="0.25">
      <c r="A39" s="9">
        <f t="shared" si="10"/>
        <v>36</v>
      </c>
      <c r="B39" s="9">
        <v>1677</v>
      </c>
      <c r="C39" s="10" t="s">
        <v>72</v>
      </c>
      <c r="D39" s="11">
        <f t="shared" si="11"/>
        <v>13</v>
      </c>
      <c r="E39" s="12" t="str">
        <f t="shared" si="12"/>
        <v>Team</v>
      </c>
      <c r="F39" s="13">
        <f t="shared" si="13"/>
        <v>8</v>
      </c>
      <c r="G39" s="13">
        <v>0</v>
      </c>
      <c r="H39" s="13">
        <v>1</v>
      </c>
      <c r="I39" s="13">
        <v>1</v>
      </c>
      <c r="J39" s="13">
        <v>0</v>
      </c>
      <c r="K39" s="13">
        <v>1</v>
      </c>
      <c r="L39" s="13">
        <v>1</v>
      </c>
      <c r="M39" s="13">
        <v>1</v>
      </c>
      <c r="N39" s="13">
        <v>0</v>
      </c>
      <c r="O39" s="13">
        <v>3</v>
      </c>
      <c r="P39" s="13">
        <v>0</v>
      </c>
      <c r="Q39" s="13">
        <v>4</v>
      </c>
      <c r="R39" s="13">
        <v>1</v>
      </c>
      <c r="S39" s="13">
        <v>0</v>
      </c>
      <c r="T39" s="13">
        <v>0</v>
      </c>
      <c r="U39" s="13"/>
      <c r="V39" s="13">
        <f t="shared" si="14"/>
        <v>0</v>
      </c>
      <c r="W39" s="13">
        <f t="shared" si="15"/>
        <v>0</v>
      </c>
      <c r="X39" s="13">
        <f t="shared" si="16"/>
        <v>0</v>
      </c>
      <c r="Y39" s="13">
        <f t="shared" si="17"/>
        <v>0</v>
      </c>
      <c r="Z39" s="13">
        <f t="shared" si="18"/>
        <v>1</v>
      </c>
      <c r="AA39" s="13">
        <f t="shared" si="19"/>
        <v>1</v>
      </c>
      <c r="AB39" t="str">
        <f>VLOOKUP(B39,ohsaa!$A$3:$C$672,3,FALSE)</f>
        <v>West Clermont</v>
      </c>
      <c r="AD39" s="14"/>
    </row>
    <row r="40" spans="1:30" x14ac:dyDescent="0.25">
      <c r="A40" s="9">
        <f t="shared" si="10"/>
        <v>37</v>
      </c>
      <c r="B40" s="9">
        <v>178</v>
      </c>
      <c r="C40" s="10" t="s">
        <v>71</v>
      </c>
      <c r="D40" s="11">
        <f t="shared" si="11"/>
        <v>13</v>
      </c>
      <c r="E40" s="12" t="str">
        <f t="shared" si="12"/>
        <v>Team</v>
      </c>
      <c r="F40" s="13">
        <f t="shared" si="13"/>
        <v>7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3</v>
      </c>
      <c r="N40" s="13">
        <v>3</v>
      </c>
      <c r="O40" s="13">
        <v>2</v>
      </c>
      <c r="P40" s="13">
        <v>1</v>
      </c>
      <c r="Q40" s="13">
        <v>0</v>
      </c>
      <c r="R40" s="13">
        <v>1</v>
      </c>
      <c r="S40" s="13">
        <v>1</v>
      </c>
      <c r="T40" s="13">
        <v>2</v>
      </c>
      <c r="U40" s="13"/>
      <c r="V40" s="13">
        <f t="shared" si="14"/>
        <v>0</v>
      </c>
      <c r="W40" s="13">
        <f t="shared" si="15"/>
        <v>0</v>
      </c>
      <c r="X40" s="13">
        <f t="shared" si="16"/>
        <v>0</v>
      </c>
      <c r="Y40" s="13">
        <f t="shared" si="17"/>
        <v>0</v>
      </c>
      <c r="Z40" s="13">
        <f t="shared" si="18"/>
        <v>0</v>
      </c>
      <c r="AA40" s="13">
        <f t="shared" si="19"/>
        <v>2</v>
      </c>
      <c r="AB40" t="str">
        <f>VLOOKUP(B40,ohsaa!$A$3:$C$672,3,FALSE)</f>
        <v>Beavercreek</v>
      </c>
      <c r="AD40" s="14"/>
    </row>
    <row r="41" spans="1:30" x14ac:dyDescent="0.25">
      <c r="A41" s="9">
        <f t="shared" si="10"/>
        <v>38</v>
      </c>
      <c r="B41" s="9">
        <v>1082</v>
      </c>
      <c r="C41" s="10" t="s">
        <v>74</v>
      </c>
      <c r="D41" s="11">
        <f t="shared" si="11"/>
        <v>12</v>
      </c>
      <c r="E41" s="12" t="str">
        <f t="shared" si="12"/>
        <v>Team</v>
      </c>
      <c r="F41" s="13">
        <f t="shared" si="13"/>
        <v>10</v>
      </c>
      <c r="G41" s="13">
        <v>0</v>
      </c>
      <c r="H41" s="13">
        <v>0</v>
      </c>
      <c r="I41" s="13">
        <v>0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3</v>
      </c>
      <c r="R41" s="13">
        <v>1</v>
      </c>
      <c r="S41" s="13">
        <v>0</v>
      </c>
      <c r="T41" s="13">
        <v>1</v>
      </c>
      <c r="U41" s="13"/>
      <c r="V41" s="13">
        <f t="shared" si="14"/>
        <v>0</v>
      </c>
      <c r="W41" s="13">
        <f t="shared" si="15"/>
        <v>0</v>
      </c>
      <c r="X41" s="13">
        <f t="shared" si="16"/>
        <v>0</v>
      </c>
      <c r="Y41" s="13">
        <f t="shared" si="17"/>
        <v>0</v>
      </c>
      <c r="Z41" s="13">
        <f t="shared" si="18"/>
        <v>0</v>
      </c>
      <c r="AA41" s="13">
        <f t="shared" si="19"/>
        <v>1</v>
      </c>
      <c r="AB41" t="str">
        <f>VLOOKUP(B41,ohsaa!$A$3:$C$672,3,FALSE)</f>
        <v>National Trail</v>
      </c>
      <c r="AD41" s="14"/>
    </row>
    <row r="42" spans="1:30" x14ac:dyDescent="0.25">
      <c r="A42" s="9">
        <f t="shared" si="10"/>
        <v>39</v>
      </c>
      <c r="B42" s="9">
        <v>118</v>
      </c>
      <c r="C42" s="10" t="s">
        <v>75</v>
      </c>
      <c r="D42" s="11">
        <f t="shared" si="11"/>
        <v>11</v>
      </c>
      <c r="E42" s="12" t="str">
        <f t="shared" si="12"/>
        <v>Team</v>
      </c>
      <c r="F42" s="13">
        <f t="shared" si="13"/>
        <v>8</v>
      </c>
      <c r="G42" s="13">
        <v>0</v>
      </c>
      <c r="H42" s="13">
        <v>0</v>
      </c>
      <c r="I42" s="13">
        <v>1</v>
      </c>
      <c r="J42" s="13">
        <v>1</v>
      </c>
      <c r="K42" s="13">
        <v>1</v>
      </c>
      <c r="L42" s="13">
        <v>3</v>
      </c>
      <c r="M42" s="13">
        <v>1</v>
      </c>
      <c r="N42" s="13">
        <v>2</v>
      </c>
      <c r="O42" s="13">
        <v>1</v>
      </c>
      <c r="P42" s="13">
        <v>0</v>
      </c>
      <c r="Q42" s="13">
        <v>0</v>
      </c>
      <c r="R42" s="13">
        <v>0</v>
      </c>
      <c r="S42" s="13">
        <v>1</v>
      </c>
      <c r="T42" s="13">
        <v>0</v>
      </c>
      <c r="U42" s="13"/>
      <c r="V42" s="13">
        <f t="shared" si="14"/>
        <v>0</v>
      </c>
      <c r="W42" s="13">
        <f t="shared" si="15"/>
        <v>0</v>
      </c>
      <c r="X42" s="13">
        <f t="shared" si="16"/>
        <v>0</v>
      </c>
      <c r="Y42" s="13">
        <f t="shared" si="17"/>
        <v>0</v>
      </c>
      <c r="Z42" s="13">
        <f t="shared" si="18"/>
        <v>0</v>
      </c>
      <c r="AA42" s="13">
        <f t="shared" si="19"/>
        <v>1</v>
      </c>
      <c r="AB42" t="str">
        <f>VLOOKUP(B42,ohsaa!$A$3:$C$672,3,FALSE)</f>
        <v>Anderson</v>
      </c>
      <c r="AD42" s="14"/>
    </row>
    <row r="43" spans="1:30" x14ac:dyDescent="0.25">
      <c r="A43" s="9">
        <f t="shared" si="10"/>
        <v>40</v>
      </c>
      <c r="B43" s="9">
        <v>516</v>
      </c>
      <c r="C43" s="10" t="s">
        <v>81</v>
      </c>
      <c r="D43" s="11">
        <f t="shared" si="11"/>
        <v>10</v>
      </c>
      <c r="E43" s="12" t="str">
        <f t="shared" si="12"/>
        <v>Team</v>
      </c>
      <c r="F43" s="13">
        <f t="shared" si="13"/>
        <v>7</v>
      </c>
      <c r="G43" s="13">
        <v>0</v>
      </c>
      <c r="H43" s="13">
        <v>1</v>
      </c>
      <c r="I43" s="13">
        <v>0</v>
      </c>
      <c r="J43" s="13">
        <v>4</v>
      </c>
      <c r="K43" s="13">
        <v>0</v>
      </c>
      <c r="L43" s="13">
        <v>1</v>
      </c>
      <c r="M43" s="13">
        <v>0</v>
      </c>
      <c r="N43" s="13">
        <v>0</v>
      </c>
      <c r="O43" s="13">
        <v>0</v>
      </c>
      <c r="P43" s="13">
        <v>0</v>
      </c>
      <c r="Q43" s="13">
        <v>1</v>
      </c>
      <c r="R43" s="13">
        <v>1</v>
      </c>
      <c r="S43" s="13">
        <v>1</v>
      </c>
      <c r="T43" s="13">
        <v>1</v>
      </c>
      <c r="U43" s="13"/>
      <c r="V43" s="13">
        <f t="shared" si="14"/>
        <v>0</v>
      </c>
      <c r="W43" s="13">
        <f t="shared" si="15"/>
        <v>0</v>
      </c>
      <c r="X43" s="13">
        <f t="shared" si="16"/>
        <v>0</v>
      </c>
      <c r="Y43" s="13">
        <f t="shared" si="17"/>
        <v>0</v>
      </c>
      <c r="Z43" s="13">
        <f t="shared" si="18"/>
        <v>1</v>
      </c>
      <c r="AA43" s="13">
        <f t="shared" si="19"/>
        <v>0</v>
      </c>
      <c r="AB43" t="str">
        <f>VLOOKUP(B43,ohsaa!$A$3:$C$672,3,FALSE)</f>
        <v>Tre. Edgewood</v>
      </c>
      <c r="AD43" s="14"/>
    </row>
    <row r="44" spans="1:30" x14ac:dyDescent="0.25">
      <c r="A44" s="9">
        <f t="shared" si="10"/>
        <v>41</v>
      </c>
      <c r="B44" s="9">
        <v>1134</v>
      </c>
      <c r="C44" s="10" t="s">
        <v>87</v>
      </c>
      <c r="D44" s="11">
        <f t="shared" si="11"/>
        <v>8</v>
      </c>
      <c r="E44" s="12" t="str">
        <f t="shared" si="12"/>
        <v>Team</v>
      </c>
      <c r="F44" s="13">
        <f t="shared" si="13"/>
        <v>8</v>
      </c>
      <c r="G44" s="13">
        <v>1</v>
      </c>
      <c r="H44" s="13">
        <v>1</v>
      </c>
      <c r="I44" s="13">
        <v>0</v>
      </c>
      <c r="J44" s="13">
        <v>0</v>
      </c>
      <c r="K44" s="13">
        <v>1</v>
      </c>
      <c r="L44" s="13">
        <v>1</v>
      </c>
      <c r="M44" s="13">
        <v>0</v>
      </c>
      <c r="N44" s="13">
        <v>1</v>
      </c>
      <c r="O44" s="13">
        <v>0</v>
      </c>
      <c r="P44" s="13">
        <v>0</v>
      </c>
      <c r="Q44" s="13">
        <v>1</v>
      </c>
      <c r="R44" s="13">
        <v>0</v>
      </c>
      <c r="S44" s="13">
        <v>1</v>
      </c>
      <c r="T44" s="13">
        <v>1</v>
      </c>
      <c r="U44" s="13"/>
      <c r="V44" s="13">
        <f t="shared" si="14"/>
        <v>0</v>
      </c>
      <c r="W44" s="13">
        <f t="shared" si="15"/>
        <v>0</v>
      </c>
      <c r="X44" s="13">
        <f t="shared" si="16"/>
        <v>0</v>
      </c>
      <c r="Y44" s="13">
        <f t="shared" si="17"/>
        <v>0</v>
      </c>
      <c r="Z44" s="13">
        <f t="shared" si="18"/>
        <v>0</v>
      </c>
      <c r="AA44" s="13">
        <f t="shared" si="19"/>
        <v>0</v>
      </c>
      <c r="AB44" t="str">
        <f>VLOOKUP(B44,ohsaa!$A$3:$C$672,3,FALSE)</f>
        <v>No. College Hill</v>
      </c>
      <c r="AD44" s="14"/>
    </row>
    <row r="45" spans="1:30" x14ac:dyDescent="0.25">
      <c r="A45" s="9">
        <f t="shared" si="10"/>
        <v>42</v>
      </c>
      <c r="B45" s="9">
        <v>1421</v>
      </c>
      <c r="C45" s="10" t="s">
        <v>88</v>
      </c>
      <c r="D45" s="11">
        <f t="shared" si="11"/>
        <v>8</v>
      </c>
      <c r="E45" s="12" t="str">
        <f t="shared" si="12"/>
        <v>Team</v>
      </c>
      <c r="F45" s="13">
        <f t="shared" si="13"/>
        <v>7</v>
      </c>
      <c r="G45" s="13">
        <v>0</v>
      </c>
      <c r="H45" s="13">
        <v>0</v>
      </c>
      <c r="I45" s="13">
        <v>0</v>
      </c>
      <c r="J45" s="13">
        <v>1</v>
      </c>
      <c r="K45" s="13">
        <v>1</v>
      </c>
      <c r="L45" s="13">
        <v>1</v>
      </c>
      <c r="M45" s="13">
        <v>0</v>
      </c>
      <c r="N45" s="13">
        <v>0</v>
      </c>
      <c r="O45" s="13">
        <v>1</v>
      </c>
      <c r="P45" s="13">
        <v>0</v>
      </c>
      <c r="Q45" s="13">
        <v>0</v>
      </c>
      <c r="R45" s="13">
        <v>1</v>
      </c>
      <c r="S45" s="13">
        <v>2</v>
      </c>
      <c r="T45" s="13">
        <v>1</v>
      </c>
      <c r="U45" s="13"/>
      <c r="V45" s="13">
        <f t="shared" si="14"/>
        <v>0</v>
      </c>
      <c r="W45" s="13">
        <f t="shared" si="15"/>
        <v>0</v>
      </c>
      <c r="X45" s="13">
        <f t="shared" si="16"/>
        <v>0</v>
      </c>
      <c r="Y45" s="13">
        <f t="shared" si="17"/>
        <v>0</v>
      </c>
      <c r="Z45" s="13">
        <f t="shared" si="18"/>
        <v>0</v>
      </c>
      <c r="AA45" s="13">
        <f t="shared" si="19"/>
        <v>0</v>
      </c>
      <c r="AB45" t="str">
        <f>VLOOKUP(B45,ohsaa!$A$3:$C$672,3,FALSE)</f>
        <v>Shroder</v>
      </c>
      <c r="AD45" s="14"/>
    </row>
    <row r="46" spans="1:30" x14ac:dyDescent="0.25">
      <c r="A46" s="9">
        <f t="shared" si="10"/>
        <v>43</v>
      </c>
      <c r="B46" s="9">
        <v>1330</v>
      </c>
      <c r="C46" s="10" t="s">
        <v>50</v>
      </c>
      <c r="D46" s="11">
        <f t="shared" si="11"/>
        <v>20</v>
      </c>
      <c r="E46" s="12" t="str">
        <f t="shared" si="12"/>
        <v>Ind</v>
      </c>
      <c r="F46" s="13">
        <f t="shared" si="13"/>
        <v>6</v>
      </c>
      <c r="G46" s="13">
        <v>0</v>
      </c>
      <c r="H46" s="13">
        <v>0</v>
      </c>
      <c r="I46" s="13">
        <v>4</v>
      </c>
      <c r="J46" s="13">
        <v>0</v>
      </c>
      <c r="K46" s="13">
        <v>7</v>
      </c>
      <c r="L46" s="13">
        <v>1</v>
      </c>
      <c r="M46" s="13">
        <v>2</v>
      </c>
      <c r="N46" s="13">
        <v>3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3</v>
      </c>
      <c r="U46" s="13"/>
      <c r="V46" s="13">
        <f t="shared" si="14"/>
        <v>0</v>
      </c>
      <c r="W46" s="13">
        <f t="shared" si="15"/>
        <v>0</v>
      </c>
      <c r="X46" s="13">
        <f t="shared" si="16"/>
        <v>1</v>
      </c>
      <c r="Y46" s="13">
        <f t="shared" si="17"/>
        <v>0</v>
      </c>
      <c r="Z46" s="13">
        <f t="shared" si="18"/>
        <v>1</v>
      </c>
      <c r="AA46" s="13">
        <f t="shared" si="19"/>
        <v>2</v>
      </c>
      <c r="AB46" t="str">
        <f>VLOOKUP(B46,ohsaa!$A$3:$C$672,3,FALSE)</f>
        <v>Ross</v>
      </c>
      <c r="AD46" s="14"/>
    </row>
    <row r="47" spans="1:30" x14ac:dyDescent="0.25">
      <c r="A47" s="9">
        <f t="shared" si="10"/>
        <v>44</v>
      </c>
      <c r="B47" s="9">
        <v>382</v>
      </c>
      <c r="C47" s="10" t="s">
        <v>53</v>
      </c>
      <c r="D47" s="11">
        <f t="shared" si="11"/>
        <v>18</v>
      </c>
      <c r="E47" s="12" t="str">
        <f t="shared" si="12"/>
        <v>Ind</v>
      </c>
      <c r="F47" s="13">
        <f t="shared" si="13"/>
        <v>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8</v>
      </c>
      <c r="M47" s="13">
        <v>4</v>
      </c>
      <c r="N47" s="13">
        <v>4</v>
      </c>
      <c r="O47" s="13">
        <v>1</v>
      </c>
      <c r="P47" s="13">
        <v>0</v>
      </c>
      <c r="Q47" s="13">
        <v>0</v>
      </c>
      <c r="R47" s="13">
        <v>0</v>
      </c>
      <c r="S47" s="13">
        <v>0</v>
      </c>
      <c r="T47" s="13">
        <v>1</v>
      </c>
      <c r="U47" s="13"/>
      <c r="V47" s="13">
        <f t="shared" si="14"/>
        <v>0</v>
      </c>
      <c r="W47" s="13">
        <f t="shared" si="15"/>
        <v>1</v>
      </c>
      <c r="X47" s="13">
        <f t="shared" si="16"/>
        <v>0</v>
      </c>
      <c r="Y47" s="13">
        <f t="shared" si="17"/>
        <v>0</v>
      </c>
      <c r="Z47" s="13">
        <f t="shared" si="18"/>
        <v>2</v>
      </c>
      <c r="AA47" s="13">
        <f t="shared" si="19"/>
        <v>0</v>
      </c>
      <c r="AB47" t="str">
        <f>VLOOKUP(B47,ohsaa!$A$3:$C$672,3,FALSE)</f>
        <v>Clermont NE</v>
      </c>
      <c r="AD47" s="14"/>
    </row>
    <row r="48" spans="1:30" x14ac:dyDescent="0.25">
      <c r="A48" s="9">
        <f t="shared" si="10"/>
        <v>45</v>
      </c>
      <c r="B48" s="9">
        <v>904</v>
      </c>
      <c r="C48" s="10" t="s">
        <v>55</v>
      </c>
      <c r="D48" s="11">
        <f t="shared" si="11"/>
        <v>18</v>
      </c>
      <c r="E48" s="12" t="str">
        <f t="shared" si="12"/>
        <v>Ind</v>
      </c>
      <c r="F48" s="13">
        <f t="shared" si="13"/>
        <v>5</v>
      </c>
      <c r="G48" s="13">
        <v>0</v>
      </c>
      <c r="H48" s="13">
        <v>1</v>
      </c>
      <c r="I48" s="13">
        <v>4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2</v>
      </c>
      <c r="R48" s="13">
        <v>8</v>
      </c>
      <c r="S48" s="13">
        <v>3</v>
      </c>
      <c r="T48" s="13">
        <v>0</v>
      </c>
      <c r="U48" s="13"/>
      <c r="V48" s="13">
        <f t="shared" si="14"/>
        <v>0</v>
      </c>
      <c r="W48" s="13">
        <f t="shared" si="15"/>
        <v>1</v>
      </c>
      <c r="X48" s="13">
        <f t="shared" si="16"/>
        <v>0</v>
      </c>
      <c r="Y48" s="13">
        <f t="shared" si="17"/>
        <v>0</v>
      </c>
      <c r="Z48" s="13">
        <f t="shared" si="18"/>
        <v>1</v>
      </c>
      <c r="AA48" s="13">
        <f t="shared" si="19"/>
        <v>1</v>
      </c>
      <c r="AB48" t="str">
        <f>VLOOKUP(B48,ohsaa!$A$3:$C$672,3,FALSE)</f>
        <v>Loveland</v>
      </c>
      <c r="AD48" s="14"/>
    </row>
    <row r="49" spans="1:30" x14ac:dyDescent="0.25">
      <c r="A49" s="9">
        <f t="shared" si="10"/>
        <v>46</v>
      </c>
      <c r="B49" s="9">
        <v>1018</v>
      </c>
      <c r="C49" s="10" t="s">
        <v>59</v>
      </c>
      <c r="D49" s="11">
        <f t="shared" si="11"/>
        <v>17</v>
      </c>
      <c r="E49" s="12" t="str">
        <f t="shared" si="12"/>
        <v>Ind</v>
      </c>
      <c r="F49" s="13">
        <f t="shared" si="13"/>
        <v>6</v>
      </c>
      <c r="G49" s="13">
        <v>0</v>
      </c>
      <c r="H49" s="13">
        <v>0</v>
      </c>
      <c r="I49" s="13">
        <v>0</v>
      </c>
      <c r="J49" s="13">
        <v>0</v>
      </c>
      <c r="K49" s="13">
        <v>1</v>
      </c>
      <c r="L49" s="13">
        <v>0</v>
      </c>
      <c r="M49" s="13">
        <v>0</v>
      </c>
      <c r="N49" s="13">
        <v>0</v>
      </c>
      <c r="O49" s="13">
        <v>1</v>
      </c>
      <c r="P49" s="13">
        <v>7</v>
      </c>
      <c r="Q49" s="13">
        <v>3</v>
      </c>
      <c r="R49" s="13">
        <v>1</v>
      </c>
      <c r="S49" s="13">
        <v>4</v>
      </c>
      <c r="T49" s="13">
        <v>0</v>
      </c>
      <c r="U49" s="13"/>
      <c r="V49" s="13">
        <f t="shared" si="14"/>
        <v>0</v>
      </c>
      <c r="W49" s="13">
        <f t="shared" si="15"/>
        <v>0</v>
      </c>
      <c r="X49" s="13">
        <f t="shared" si="16"/>
        <v>1</v>
      </c>
      <c r="Y49" s="13">
        <f t="shared" si="17"/>
        <v>0</v>
      </c>
      <c r="Z49" s="13">
        <f t="shared" si="18"/>
        <v>1</v>
      </c>
      <c r="AA49" s="13">
        <f t="shared" si="19"/>
        <v>1</v>
      </c>
      <c r="AB49" t="str">
        <f>VLOOKUP(B49,ohsaa!$A$3:$C$672,3,FALSE)</f>
        <v>Miami East</v>
      </c>
      <c r="AD49" s="14"/>
    </row>
    <row r="50" spans="1:30" x14ac:dyDescent="0.25">
      <c r="A50" s="9">
        <f t="shared" si="10"/>
        <v>47</v>
      </c>
      <c r="B50" s="9">
        <v>1414</v>
      </c>
      <c r="C50" s="10" t="s">
        <v>60</v>
      </c>
      <c r="D50" s="11">
        <f t="shared" si="11"/>
        <v>17</v>
      </c>
      <c r="E50" s="12" t="str">
        <f t="shared" si="12"/>
        <v>Ind</v>
      </c>
      <c r="F50" s="13">
        <f t="shared" si="13"/>
        <v>6</v>
      </c>
      <c r="G50" s="13">
        <v>0</v>
      </c>
      <c r="H50" s="13">
        <v>0</v>
      </c>
      <c r="I50" s="13">
        <v>0</v>
      </c>
      <c r="J50" s="13">
        <v>4</v>
      </c>
      <c r="K50" s="13">
        <v>3</v>
      </c>
      <c r="L50" s="13">
        <v>0</v>
      </c>
      <c r="M50" s="13">
        <v>1</v>
      </c>
      <c r="N50" s="13">
        <v>0</v>
      </c>
      <c r="O50" s="13">
        <v>0</v>
      </c>
      <c r="P50" s="13">
        <v>3</v>
      </c>
      <c r="Q50" s="13">
        <v>0</v>
      </c>
      <c r="R50" s="13">
        <v>0</v>
      </c>
      <c r="S50" s="13">
        <v>3</v>
      </c>
      <c r="T50" s="13">
        <v>3</v>
      </c>
      <c r="U50" s="13"/>
      <c r="V50" s="13">
        <f t="shared" si="14"/>
        <v>0</v>
      </c>
      <c r="W50" s="13">
        <f t="shared" si="15"/>
        <v>0</v>
      </c>
      <c r="X50" s="13">
        <f t="shared" si="16"/>
        <v>0</v>
      </c>
      <c r="Y50" s="13">
        <f t="shared" si="17"/>
        <v>0</v>
      </c>
      <c r="Z50" s="13">
        <f t="shared" si="18"/>
        <v>1</v>
      </c>
      <c r="AA50" s="13">
        <f t="shared" si="19"/>
        <v>4</v>
      </c>
      <c r="AB50" t="str">
        <f>VLOOKUP(B50,ohsaa!$A$3:$C$672,3,FALSE)</f>
        <v>Spr. Shawnee</v>
      </c>
      <c r="AD50" s="14"/>
    </row>
    <row r="51" spans="1:30" x14ac:dyDescent="0.25">
      <c r="A51" s="9">
        <f t="shared" si="10"/>
        <v>48</v>
      </c>
      <c r="B51" s="9">
        <v>1020</v>
      </c>
      <c r="C51" s="10" t="s">
        <v>62</v>
      </c>
      <c r="D51" s="11">
        <f t="shared" si="11"/>
        <v>16</v>
      </c>
      <c r="E51" s="12" t="str">
        <f t="shared" si="12"/>
        <v>Ind</v>
      </c>
      <c r="F51" s="13">
        <f t="shared" si="13"/>
        <v>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8</v>
      </c>
      <c r="M51" s="13">
        <v>3</v>
      </c>
      <c r="N51" s="13">
        <v>1</v>
      </c>
      <c r="O51" s="13">
        <v>0</v>
      </c>
      <c r="P51" s="13">
        <v>0</v>
      </c>
      <c r="Q51" s="13">
        <v>4</v>
      </c>
      <c r="R51" s="13">
        <v>0</v>
      </c>
      <c r="S51" s="13">
        <v>0</v>
      </c>
      <c r="T51" s="13">
        <v>0</v>
      </c>
      <c r="U51" s="13"/>
      <c r="V51" s="13">
        <f t="shared" si="14"/>
        <v>0</v>
      </c>
      <c r="W51" s="13">
        <f t="shared" si="15"/>
        <v>1</v>
      </c>
      <c r="X51" s="13">
        <f t="shared" si="16"/>
        <v>0</v>
      </c>
      <c r="Y51" s="13">
        <f t="shared" si="17"/>
        <v>0</v>
      </c>
      <c r="Z51" s="13">
        <f t="shared" si="18"/>
        <v>1</v>
      </c>
      <c r="AA51" s="13">
        <f t="shared" si="19"/>
        <v>1</v>
      </c>
      <c r="AB51" t="str">
        <f>VLOOKUP(B51,ohsaa!$A$3:$C$672,3,FALSE)</f>
        <v>Miamisburg</v>
      </c>
      <c r="AD51" s="14"/>
    </row>
    <row r="52" spans="1:30" x14ac:dyDescent="0.25">
      <c r="A52" s="9">
        <f t="shared" si="10"/>
        <v>49</v>
      </c>
      <c r="B52" s="9">
        <v>1034</v>
      </c>
      <c r="C52" s="10" t="s">
        <v>63</v>
      </c>
      <c r="D52" s="11">
        <f t="shared" si="11"/>
        <v>16</v>
      </c>
      <c r="E52" s="12" t="str">
        <f t="shared" si="12"/>
        <v>Ind</v>
      </c>
      <c r="F52" s="13">
        <f t="shared" si="13"/>
        <v>6</v>
      </c>
      <c r="G52" s="13">
        <v>0</v>
      </c>
      <c r="H52" s="13">
        <v>0</v>
      </c>
      <c r="I52" s="13">
        <v>1</v>
      </c>
      <c r="J52" s="13">
        <v>1</v>
      </c>
      <c r="K52" s="13">
        <v>4</v>
      </c>
      <c r="L52" s="13">
        <v>0</v>
      </c>
      <c r="M52" s="13">
        <v>3</v>
      </c>
      <c r="N52" s="13">
        <v>0</v>
      </c>
      <c r="O52" s="13">
        <v>4</v>
      </c>
      <c r="P52" s="13">
        <v>0</v>
      </c>
      <c r="Q52" s="13">
        <v>0</v>
      </c>
      <c r="R52" s="13">
        <v>0</v>
      </c>
      <c r="S52" s="13">
        <v>3</v>
      </c>
      <c r="T52" s="13">
        <v>0</v>
      </c>
      <c r="U52" s="13"/>
      <c r="V52" s="13">
        <f t="shared" si="14"/>
        <v>0</v>
      </c>
      <c r="W52" s="13">
        <f t="shared" si="15"/>
        <v>0</v>
      </c>
      <c r="X52" s="13">
        <f t="shared" si="16"/>
        <v>0</v>
      </c>
      <c r="Y52" s="13">
        <f t="shared" si="17"/>
        <v>0</v>
      </c>
      <c r="Z52" s="13">
        <f t="shared" si="18"/>
        <v>2</v>
      </c>
      <c r="AA52" s="13">
        <f t="shared" si="19"/>
        <v>2</v>
      </c>
      <c r="AB52" t="str">
        <f>VLOOKUP(B52,ohsaa!$A$3:$C$672,3,FALSE)</f>
        <v>Milford</v>
      </c>
      <c r="AD52" s="14"/>
    </row>
    <row r="53" spans="1:30" x14ac:dyDescent="0.25">
      <c r="A53" s="9">
        <f t="shared" si="10"/>
        <v>50</v>
      </c>
      <c r="B53" s="9">
        <v>158</v>
      </c>
      <c r="C53" s="10" t="s">
        <v>69</v>
      </c>
      <c r="D53" s="11">
        <f t="shared" si="11"/>
        <v>14</v>
      </c>
      <c r="E53" s="12" t="str">
        <f t="shared" si="12"/>
        <v>Ind</v>
      </c>
      <c r="F53" s="13">
        <f t="shared" si="13"/>
        <v>5</v>
      </c>
      <c r="G53" s="13">
        <v>7</v>
      </c>
      <c r="H53" s="13">
        <v>1</v>
      </c>
      <c r="I53" s="13">
        <v>0</v>
      </c>
      <c r="J53" s="13">
        <v>0</v>
      </c>
      <c r="K53" s="13">
        <v>1</v>
      </c>
      <c r="L53" s="13">
        <v>0</v>
      </c>
      <c r="M53" s="13">
        <v>0</v>
      </c>
      <c r="N53" s="13">
        <v>1</v>
      </c>
      <c r="O53" s="13">
        <v>0</v>
      </c>
      <c r="P53" s="13">
        <v>0</v>
      </c>
      <c r="Q53" s="13">
        <v>4</v>
      </c>
      <c r="R53" s="13">
        <v>0</v>
      </c>
      <c r="S53" s="13">
        <v>0</v>
      </c>
      <c r="T53" s="13">
        <v>0</v>
      </c>
      <c r="U53" s="13"/>
      <c r="V53" s="13">
        <f t="shared" si="14"/>
        <v>0</v>
      </c>
      <c r="W53" s="13">
        <f t="shared" si="15"/>
        <v>0</v>
      </c>
      <c r="X53" s="13">
        <f t="shared" si="16"/>
        <v>1</v>
      </c>
      <c r="Y53" s="13">
        <f t="shared" si="17"/>
        <v>0</v>
      </c>
      <c r="Z53" s="13">
        <f t="shared" si="18"/>
        <v>1</v>
      </c>
      <c r="AA53" s="13">
        <f t="shared" si="19"/>
        <v>0</v>
      </c>
      <c r="AB53" t="str">
        <f>VLOOKUP(B53,ohsaa!$A$3:$C$672,3,FALSE)</f>
        <v>Badin</v>
      </c>
      <c r="AD53" s="14"/>
    </row>
    <row r="54" spans="1:30" x14ac:dyDescent="0.25">
      <c r="A54" s="9">
        <f t="shared" si="10"/>
        <v>51</v>
      </c>
      <c r="B54" s="9">
        <v>1452</v>
      </c>
      <c r="C54" s="10" t="s">
        <v>70</v>
      </c>
      <c r="D54" s="11">
        <f t="shared" si="11"/>
        <v>14</v>
      </c>
      <c r="E54" s="12" t="str">
        <f t="shared" si="12"/>
        <v>Ind</v>
      </c>
      <c r="F54" s="13">
        <f t="shared" si="13"/>
        <v>4</v>
      </c>
      <c r="G54" s="13">
        <v>0</v>
      </c>
      <c r="H54" s="13">
        <v>0</v>
      </c>
      <c r="I54" s="13">
        <v>1</v>
      </c>
      <c r="J54" s="13">
        <v>0</v>
      </c>
      <c r="K54" s="13">
        <v>0</v>
      </c>
      <c r="L54" s="13">
        <v>0</v>
      </c>
      <c r="M54" s="13">
        <v>0</v>
      </c>
      <c r="N54" s="13">
        <v>3</v>
      </c>
      <c r="O54" s="13">
        <v>0</v>
      </c>
      <c r="P54" s="13">
        <v>0</v>
      </c>
      <c r="Q54" s="13">
        <v>3</v>
      </c>
      <c r="R54" s="13">
        <v>0</v>
      </c>
      <c r="S54" s="13">
        <v>7</v>
      </c>
      <c r="T54" s="13">
        <v>0</v>
      </c>
      <c r="U54" s="13"/>
      <c r="V54" s="13">
        <f t="shared" si="14"/>
        <v>0</v>
      </c>
      <c r="W54" s="13">
        <f t="shared" si="15"/>
        <v>0</v>
      </c>
      <c r="X54" s="13">
        <f t="shared" si="16"/>
        <v>1</v>
      </c>
      <c r="Y54" s="13">
        <f t="shared" si="17"/>
        <v>0</v>
      </c>
      <c r="Z54" s="13">
        <f t="shared" si="18"/>
        <v>0</v>
      </c>
      <c r="AA54" s="13">
        <f t="shared" si="19"/>
        <v>2</v>
      </c>
      <c r="AB54" t="str">
        <f>VLOOKUP(B54,ohsaa!$A$3:$C$672,3,FALSE)</f>
        <v>S. Char. SE</v>
      </c>
      <c r="AD54" s="14"/>
    </row>
    <row r="55" spans="1:30" x14ac:dyDescent="0.25">
      <c r="A55" s="9">
        <f t="shared" si="10"/>
        <v>52</v>
      </c>
      <c r="B55" s="9">
        <v>1688</v>
      </c>
      <c r="C55" s="10" t="s">
        <v>73</v>
      </c>
      <c r="D55" s="11">
        <f t="shared" si="11"/>
        <v>13</v>
      </c>
      <c r="E55" s="12" t="str">
        <f t="shared" si="12"/>
        <v>Ind</v>
      </c>
      <c r="F55" s="13">
        <f t="shared" si="13"/>
        <v>4</v>
      </c>
      <c r="G55" s="13">
        <v>3</v>
      </c>
      <c r="H55" s="13">
        <v>0</v>
      </c>
      <c r="I55" s="13">
        <v>6</v>
      </c>
      <c r="J55" s="13">
        <v>3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/>
      <c r="V55" s="13">
        <f t="shared" si="14"/>
        <v>0</v>
      </c>
      <c r="W55" s="13">
        <f t="shared" si="15"/>
        <v>0</v>
      </c>
      <c r="X55" s="13">
        <f t="shared" si="16"/>
        <v>0</v>
      </c>
      <c r="Y55" s="13">
        <f t="shared" si="17"/>
        <v>1</v>
      </c>
      <c r="Z55" s="13">
        <f t="shared" si="18"/>
        <v>0</v>
      </c>
      <c r="AA55" s="13">
        <f t="shared" si="19"/>
        <v>2</v>
      </c>
      <c r="AB55" t="str">
        <f>VLOOKUP(B55,ohsaa!$A$3:$C$672,3,FALSE)</f>
        <v>West Liberty-Salem</v>
      </c>
      <c r="AD55" s="14"/>
    </row>
    <row r="56" spans="1:30" x14ac:dyDescent="0.25">
      <c r="A56" s="9">
        <f t="shared" si="10"/>
        <v>53</v>
      </c>
      <c r="B56" s="9">
        <v>1578</v>
      </c>
      <c r="C56" s="10" t="s">
        <v>77</v>
      </c>
      <c r="D56" s="11">
        <f t="shared" si="11"/>
        <v>11</v>
      </c>
      <c r="E56" s="12" t="str">
        <f t="shared" si="12"/>
        <v>Ind</v>
      </c>
      <c r="F56" s="13">
        <f t="shared" si="13"/>
        <v>2</v>
      </c>
      <c r="G56" s="13">
        <v>0</v>
      </c>
      <c r="H56" s="13">
        <v>8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3</v>
      </c>
      <c r="S56" s="13">
        <v>0</v>
      </c>
      <c r="T56" s="13">
        <v>0</v>
      </c>
      <c r="U56" s="13"/>
      <c r="V56" s="13">
        <f t="shared" si="14"/>
        <v>0</v>
      </c>
      <c r="W56" s="13">
        <f t="shared" si="15"/>
        <v>1</v>
      </c>
      <c r="X56" s="13">
        <f t="shared" si="16"/>
        <v>0</v>
      </c>
      <c r="Y56" s="13">
        <f t="shared" si="17"/>
        <v>0</v>
      </c>
      <c r="Z56" s="13">
        <f t="shared" si="18"/>
        <v>0</v>
      </c>
      <c r="AA56" s="13">
        <f t="shared" si="19"/>
        <v>1</v>
      </c>
      <c r="AB56" t="str">
        <f>VLOOKUP(B56,ohsaa!$A$3:$C$672,3,FALSE)</f>
        <v>Urbana</v>
      </c>
      <c r="AD56" s="14"/>
    </row>
    <row r="57" spans="1:30" x14ac:dyDescent="0.25">
      <c r="A57" s="9">
        <f t="shared" si="10"/>
        <v>54</v>
      </c>
      <c r="B57" s="9">
        <v>320</v>
      </c>
      <c r="C57" s="10" t="s">
        <v>76</v>
      </c>
      <c r="D57" s="11">
        <f t="shared" si="11"/>
        <v>11</v>
      </c>
      <c r="E57" s="12" t="str">
        <f t="shared" si="12"/>
        <v>Ind</v>
      </c>
      <c r="F57" s="13">
        <f t="shared" si="13"/>
        <v>4</v>
      </c>
      <c r="G57" s="13">
        <v>0</v>
      </c>
      <c r="H57" s="13">
        <v>4</v>
      </c>
      <c r="I57" s="13">
        <v>0</v>
      </c>
      <c r="J57" s="13">
        <v>0</v>
      </c>
      <c r="K57" s="13">
        <v>0</v>
      </c>
      <c r="L57" s="13">
        <v>1</v>
      </c>
      <c r="M57" s="13">
        <v>0</v>
      </c>
      <c r="N57" s="13">
        <v>0</v>
      </c>
      <c r="O57" s="13">
        <v>3</v>
      </c>
      <c r="P57" s="13">
        <v>0</v>
      </c>
      <c r="Q57" s="13">
        <v>0</v>
      </c>
      <c r="R57" s="13">
        <v>0</v>
      </c>
      <c r="S57" s="13">
        <v>3</v>
      </c>
      <c r="T57" s="13">
        <v>0</v>
      </c>
      <c r="U57" s="13"/>
      <c r="V57" s="13">
        <f t="shared" si="14"/>
        <v>0</v>
      </c>
      <c r="W57" s="13">
        <f t="shared" si="15"/>
        <v>0</v>
      </c>
      <c r="X57" s="13">
        <f t="shared" si="16"/>
        <v>0</v>
      </c>
      <c r="Y57" s="13">
        <f t="shared" si="17"/>
        <v>0</v>
      </c>
      <c r="Z57" s="13">
        <f t="shared" si="18"/>
        <v>1</v>
      </c>
      <c r="AA57" s="13">
        <f t="shared" si="19"/>
        <v>2</v>
      </c>
      <c r="AB57" t="str">
        <f>VLOOKUP(B57,ohsaa!$A$3:$C$672,3,FALSE)</f>
        <v>Carroll</v>
      </c>
      <c r="AD57" s="14"/>
    </row>
    <row r="58" spans="1:30" x14ac:dyDescent="0.25">
      <c r="A58" s="9">
        <f t="shared" si="10"/>
        <v>55</v>
      </c>
      <c r="B58" s="9">
        <v>1520</v>
      </c>
      <c r="C58" s="10" t="s">
        <v>80</v>
      </c>
      <c r="D58" s="11">
        <f t="shared" si="11"/>
        <v>10</v>
      </c>
      <c r="E58" s="12" t="str">
        <f t="shared" si="12"/>
        <v>Ind</v>
      </c>
      <c r="F58" s="13">
        <f t="shared" si="13"/>
        <v>3</v>
      </c>
      <c r="G58" s="13">
        <v>4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3</v>
      </c>
      <c r="N58" s="13">
        <v>0</v>
      </c>
      <c r="O58" s="13">
        <v>0</v>
      </c>
      <c r="P58" s="13">
        <v>0</v>
      </c>
      <c r="Q58" s="13">
        <v>3</v>
      </c>
      <c r="R58" s="13">
        <v>0</v>
      </c>
      <c r="S58" s="13">
        <v>0</v>
      </c>
      <c r="T58" s="13">
        <v>0</v>
      </c>
      <c r="U58" s="13"/>
      <c r="V58" s="13">
        <f t="shared" si="14"/>
        <v>0</v>
      </c>
      <c r="W58" s="13">
        <f t="shared" si="15"/>
        <v>0</v>
      </c>
      <c r="X58" s="13">
        <f t="shared" si="16"/>
        <v>0</v>
      </c>
      <c r="Y58" s="13">
        <f t="shared" si="17"/>
        <v>0</v>
      </c>
      <c r="Z58" s="13">
        <f t="shared" si="18"/>
        <v>1</v>
      </c>
      <c r="AA58" s="13">
        <f t="shared" si="19"/>
        <v>2</v>
      </c>
      <c r="AB58" t="str">
        <f>VLOOKUP(B58,ohsaa!$A$3:$C$672,3,FALSE)</f>
        <v>Talawanda</v>
      </c>
      <c r="AD58" s="14"/>
    </row>
    <row r="59" spans="1:30" x14ac:dyDescent="0.25">
      <c r="A59" s="9">
        <f t="shared" si="10"/>
        <v>56</v>
      </c>
      <c r="B59" s="9">
        <v>396</v>
      </c>
      <c r="C59" s="10" t="s">
        <v>78</v>
      </c>
      <c r="D59" s="11">
        <f t="shared" si="11"/>
        <v>10</v>
      </c>
      <c r="E59" s="12" t="str">
        <f t="shared" si="12"/>
        <v>Ind</v>
      </c>
      <c r="F59" s="13">
        <f t="shared" si="13"/>
        <v>4</v>
      </c>
      <c r="G59" s="13">
        <v>4</v>
      </c>
      <c r="H59" s="13">
        <v>3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2</v>
      </c>
      <c r="S59" s="13">
        <v>0</v>
      </c>
      <c r="T59" s="13">
        <v>1</v>
      </c>
      <c r="U59" s="13"/>
      <c r="V59" s="13">
        <f t="shared" si="14"/>
        <v>0</v>
      </c>
      <c r="W59" s="13">
        <f t="shared" si="15"/>
        <v>0</v>
      </c>
      <c r="X59" s="13">
        <f t="shared" si="16"/>
        <v>0</v>
      </c>
      <c r="Y59" s="13">
        <f t="shared" si="17"/>
        <v>0</v>
      </c>
      <c r="Z59" s="13">
        <f t="shared" si="18"/>
        <v>1</v>
      </c>
      <c r="AA59" s="13">
        <f t="shared" si="19"/>
        <v>1</v>
      </c>
      <c r="AB59" t="str">
        <f>VLOOKUP(B59,ohsaa!$A$3:$C$672,3,FALSE)</f>
        <v>Colerain</v>
      </c>
      <c r="AD59" s="14"/>
    </row>
    <row r="60" spans="1:30" x14ac:dyDescent="0.25">
      <c r="A60" s="9">
        <f t="shared" si="10"/>
        <v>57</v>
      </c>
      <c r="B60" s="9">
        <v>752</v>
      </c>
      <c r="C60" s="10" t="s">
        <v>79</v>
      </c>
      <c r="D60" s="11">
        <f t="shared" si="11"/>
        <v>10</v>
      </c>
      <c r="E60" s="12" t="str">
        <f t="shared" si="12"/>
        <v>Ind</v>
      </c>
      <c r="F60" s="13">
        <f t="shared" si="13"/>
        <v>5</v>
      </c>
      <c r="G60" s="13">
        <v>0</v>
      </c>
      <c r="H60" s="13">
        <v>3</v>
      </c>
      <c r="I60" s="13">
        <v>0</v>
      </c>
      <c r="J60" s="13">
        <v>1</v>
      </c>
      <c r="K60" s="13">
        <v>0</v>
      </c>
      <c r="L60" s="13">
        <v>0</v>
      </c>
      <c r="M60" s="13">
        <v>1</v>
      </c>
      <c r="N60" s="13">
        <v>0</v>
      </c>
      <c r="O60" s="13">
        <v>4</v>
      </c>
      <c r="P60" s="13">
        <v>1</v>
      </c>
      <c r="Q60" s="13">
        <v>0</v>
      </c>
      <c r="R60" s="13">
        <v>0</v>
      </c>
      <c r="S60" s="13">
        <v>0</v>
      </c>
      <c r="T60" s="13">
        <v>0</v>
      </c>
      <c r="U60" s="13"/>
      <c r="V60" s="13">
        <f t="shared" si="14"/>
        <v>0</v>
      </c>
      <c r="W60" s="13">
        <f t="shared" si="15"/>
        <v>0</v>
      </c>
      <c r="X60" s="13">
        <f t="shared" si="16"/>
        <v>0</v>
      </c>
      <c r="Y60" s="13">
        <f t="shared" si="17"/>
        <v>0</v>
      </c>
      <c r="Z60" s="13">
        <f t="shared" si="18"/>
        <v>1</v>
      </c>
      <c r="AA60" s="13">
        <f t="shared" si="19"/>
        <v>1</v>
      </c>
      <c r="AB60" t="str">
        <f>VLOOKUP(B60,ohsaa!$A$3:$C$672,3,FALSE)</f>
        <v>Indian Hill</v>
      </c>
      <c r="AD60" s="14"/>
    </row>
    <row r="61" spans="1:30" x14ac:dyDescent="0.25">
      <c r="A61" s="9">
        <f t="shared" si="10"/>
        <v>58</v>
      </c>
      <c r="B61" s="9">
        <v>1176</v>
      </c>
      <c r="C61" s="10" t="s">
        <v>83</v>
      </c>
      <c r="D61" s="11">
        <f t="shared" si="11"/>
        <v>9</v>
      </c>
      <c r="E61" s="12" t="str">
        <f t="shared" si="12"/>
        <v>Ind</v>
      </c>
      <c r="F61" s="13">
        <f t="shared" si="13"/>
        <v>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2</v>
      </c>
      <c r="O61" s="13">
        <v>0</v>
      </c>
      <c r="P61" s="13">
        <v>0</v>
      </c>
      <c r="Q61" s="13">
        <v>0</v>
      </c>
      <c r="R61" s="13">
        <v>7</v>
      </c>
      <c r="S61" s="13">
        <v>0</v>
      </c>
      <c r="T61" s="13">
        <v>0</v>
      </c>
      <c r="U61" s="13"/>
      <c r="V61" s="13">
        <f t="shared" si="14"/>
        <v>0</v>
      </c>
      <c r="W61" s="13">
        <f t="shared" si="15"/>
        <v>0</v>
      </c>
      <c r="X61" s="13">
        <f t="shared" si="16"/>
        <v>1</v>
      </c>
      <c r="Y61" s="13">
        <f t="shared" si="17"/>
        <v>0</v>
      </c>
      <c r="Z61" s="13">
        <f t="shared" si="18"/>
        <v>0</v>
      </c>
      <c r="AA61" s="13">
        <f t="shared" si="19"/>
        <v>0</v>
      </c>
      <c r="AB61" t="str">
        <f>VLOOKUP(B61,ohsaa!$A$3:$C$672,3,FALSE)</f>
        <v>Norwood</v>
      </c>
      <c r="AD61" s="14"/>
    </row>
    <row r="62" spans="1:30" x14ac:dyDescent="0.25">
      <c r="A62" s="9">
        <f t="shared" si="10"/>
        <v>59</v>
      </c>
      <c r="B62" s="9">
        <v>998</v>
      </c>
      <c r="C62" s="10" t="s">
        <v>82</v>
      </c>
      <c r="D62" s="11">
        <f t="shared" si="11"/>
        <v>9</v>
      </c>
      <c r="E62" s="12" t="str">
        <f t="shared" si="12"/>
        <v>Ind</v>
      </c>
      <c r="F62" s="13">
        <f t="shared" si="13"/>
        <v>4</v>
      </c>
      <c r="G62" s="13">
        <v>0</v>
      </c>
      <c r="H62" s="13">
        <v>0</v>
      </c>
      <c r="I62" s="13">
        <v>0</v>
      </c>
      <c r="J62" s="13">
        <v>0</v>
      </c>
      <c r="K62" s="13">
        <v>6</v>
      </c>
      <c r="L62" s="13">
        <v>1</v>
      </c>
      <c r="M62" s="13">
        <v>1</v>
      </c>
      <c r="N62" s="13">
        <v>1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/>
      <c r="V62" s="13">
        <f t="shared" si="14"/>
        <v>0</v>
      </c>
      <c r="W62" s="13">
        <f t="shared" si="15"/>
        <v>0</v>
      </c>
      <c r="X62" s="13">
        <f t="shared" si="16"/>
        <v>0</v>
      </c>
      <c r="Y62" s="13">
        <f t="shared" si="17"/>
        <v>1</v>
      </c>
      <c r="Z62" s="13">
        <f t="shared" si="18"/>
        <v>0</v>
      </c>
      <c r="AA62" s="13">
        <f t="shared" si="19"/>
        <v>0</v>
      </c>
      <c r="AB62" t="str">
        <f>VLOOKUP(B62,ohsaa!$A$3:$C$672,3,FALSE)</f>
        <v>McNicholas</v>
      </c>
      <c r="AD62" s="14"/>
    </row>
    <row r="63" spans="1:30" x14ac:dyDescent="0.25">
      <c r="A63" s="9">
        <f t="shared" si="10"/>
        <v>60</v>
      </c>
      <c r="B63" s="9">
        <v>1746</v>
      </c>
      <c r="C63" s="10" t="s">
        <v>84</v>
      </c>
      <c r="D63" s="11">
        <f t="shared" si="11"/>
        <v>9</v>
      </c>
      <c r="E63" s="12" t="str">
        <f t="shared" si="12"/>
        <v>Ind</v>
      </c>
      <c r="F63" s="13">
        <f t="shared" si="13"/>
        <v>3</v>
      </c>
      <c r="G63" s="13">
        <v>3</v>
      </c>
      <c r="H63" s="13">
        <v>0</v>
      </c>
      <c r="I63" s="13">
        <v>0</v>
      </c>
      <c r="J63" s="13">
        <v>0</v>
      </c>
      <c r="K63" s="13">
        <v>0</v>
      </c>
      <c r="L63" s="13">
        <v>3</v>
      </c>
      <c r="M63" s="13">
        <v>0</v>
      </c>
      <c r="N63" s="13">
        <v>3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/>
      <c r="V63" s="13">
        <f t="shared" si="14"/>
        <v>0</v>
      </c>
      <c r="W63" s="13">
        <f t="shared" si="15"/>
        <v>0</v>
      </c>
      <c r="X63" s="13">
        <f t="shared" si="16"/>
        <v>0</v>
      </c>
      <c r="Y63" s="13">
        <f t="shared" si="17"/>
        <v>0</v>
      </c>
      <c r="Z63" s="13">
        <f t="shared" si="18"/>
        <v>0</v>
      </c>
      <c r="AA63" s="13">
        <f t="shared" si="19"/>
        <v>3</v>
      </c>
      <c r="AB63" t="str">
        <f>VLOOKUP(B63,ohsaa!$A$3:$C$672,3,FALSE)</f>
        <v>Xenia</v>
      </c>
      <c r="AD63" s="14"/>
    </row>
    <row r="64" spans="1:30" x14ac:dyDescent="0.25">
      <c r="A64" s="9">
        <f t="shared" si="10"/>
        <v>61</v>
      </c>
      <c r="B64" s="9">
        <v>132</v>
      </c>
      <c r="C64" s="10" t="s">
        <v>89</v>
      </c>
      <c r="D64" s="11">
        <f t="shared" si="11"/>
        <v>8</v>
      </c>
      <c r="E64" s="12" t="str">
        <f t="shared" si="12"/>
        <v>Ind</v>
      </c>
      <c r="F64" s="13">
        <f t="shared" si="13"/>
        <v>1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8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/>
      <c r="V64" s="13">
        <f t="shared" si="14"/>
        <v>0</v>
      </c>
      <c r="W64" s="13">
        <f t="shared" si="15"/>
        <v>1</v>
      </c>
      <c r="X64" s="13">
        <f t="shared" si="16"/>
        <v>0</v>
      </c>
      <c r="Y64" s="13">
        <f t="shared" si="17"/>
        <v>0</v>
      </c>
      <c r="Z64" s="13">
        <f t="shared" si="18"/>
        <v>0</v>
      </c>
      <c r="AA64" s="13">
        <f t="shared" si="19"/>
        <v>0</v>
      </c>
      <c r="AB64" t="str">
        <f>VLOOKUP(B64,ohsaa!$A$3:$C$672,3,FALSE)</f>
        <v>Alter</v>
      </c>
      <c r="AD64" s="14"/>
    </row>
    <row r="65" spans="1:30" x14ac:dyDescent="0.25">
      <c r="A65" s="9">
        <f t="shared" si="10"/>
        <v>62</v>
      </c>
      <c r="B65" s="9">
        <v>676</v>
      </c>
      <c r="C65" s="10" t="s">
        <v>90</v>
      </c>
      <c r="D65" s="11">
        <f t="shared" si="11"/>
        <v>8</v>
      </c>
      <c r="E65" s="12" t="str">
        <f t="shared" si="12"/>
        <v>Ind</v>
      </c>
      <c r="F65" s="13">
        <f t="shared" si="13"/>
        <v>1</v>
      </c>
      <c r="G65" s="13">
        <v>0</v>
      </c>
      <c r="H65" s="13">
        <v>0</v>
      </c>
      <c r="I65" s="13">
        <v>0</v>
      </c>
      <c r="J65" s="13">
        <v>0</v>
      </c>
      <c r="K65" s="13">
        <v>8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/>
      <c r="V65" s="13">
        <f t="shared" si="14"/>
        <v>0</v>
      </c>
      <c r="W65" s="13">
        <f t="shared" si="15"/>
        <v>1</v>
      </c>
      <c r="X65" s="13">
        <f t="shared" si="16"/>
        <v>0</v>
      </c>
      <c r="Y65" s="13">
        <f t="shared" si="17"/>
        <v>0</v>
      </c>
      <c r="Z65" s="13">
        <f t="shared" si="18"/>
        <v>0</v>
      </c>
      <c r="AA65" s="13">
        <f t="shared" si="19"/>
        <v>0</v>
      </c>
      <c r="AB65" t="str">
        <f>VLOOKUP(B65,ohsaa!$A$3:$C$672,3,FALSE)</f>
        <v>Greenon</v>
      </c>
      <c r="AD65" s="14"/>
    </row>
    <row r="66" spans="1:30" x14ac:dyDescent="0.25">
      <c r="A66" s="9">
        <f t="shared" si="10"/>
        <v>63</v>
      </c>
      <c r="B66" s="9">
        <v>1272</v>
      </c>
      <c r="C66" s="10" t="s">
        <v>85</v>
      </c>
      <c r="D66" s="11">
        <f t="shared" si="11"/>
        <v>8</v>
      </c>
      <c r="E66" s="12" t="str">
        <f t="shared" si="12"/>
        <v>Ind</v>
      </c>
      <c r="F66" s="13">
        <f t="shared" si="13"/>
        <v>3</v>
      </c>
      <c r="G66" s="13">
        <v>1</v>
      </c>
      <c r="H66" s="13">
        <v>0</v>
      </c>
      <c r="I66" s="13">
        <v>0</v>
      </c>
      <c r="J66" s="13">
        <v>6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/>
      <c r="V66" s="13">
        <f t="shared" si="14"/>
        <v>0</v>
      </c>
      <c r="W66" s="13">
        <f t="shared" si="15"/>
        <v>0</v>
      </c>
      <c r="X66" s="13">
        <f t="shared" si="16"/>
        <v>0</v>
      </c>
      <c r="Y66" s="13">
        <f t="shared" si="17"/>
        <v>1</v>
      </c>
      <c r="Z66" s="13">
        <f t="shared" si="18"/>
        <v>0</v>
      </c>
      <c r="AA66" s="13">
        <f t="shared" si="19"/>
        <v>0</v>
      </c>
      <c r="AB66" t="str">
        <f>VLOOKUP(B66,ohsaa!$A$3:$C$672,3,FALSE)</f>
        <v>Preble Shawnee</v>
      </c>
      <c r="AD66" s="14"/>
    </row>
    <row r="67" spans="1:30" x14ac:dyDescent="0.25">
      <c r="A67" s="9">
        <f t="shared" si="10"/>
        <v>64</v>
      </c>
      <c r="B67" s="9">
        <v>742</v>
      </c>
      <c r="C67" s="10" t="s">
        <v>86</v>
      </c>
      <c r="D67" s="11">
        <f t="shared" si="11"/>
        <v>8</v>
      </c>
      <c r="E67" s="12" t="str">
        <f t="shared" si="12"/>
        <v>Ind</v>
      </c>
      <c r="F67" s="13">
        <f t="shared" si="13"/>
        <v>4</v>
      </c>
      <c r="G67" s="13">
        <v>0</v>
      </c>
      <c r="H67" s="13">
        <v>0</v>
      </c>
      <c r="I67" s="13">
        <v>2</v>
      </c>
      <c r="J67" s="13">
        <v>0</v>
      </c>
      <c r="K67" s="13">
        <v>0</v>
      </c>
      <c r="L67" s="13">
        <v>0</v>
      </c>
      <c r="M67" s="13">
        <v>1</v>
      </c>
      <c r="N67" s="13">
        <v>0</v>
      </c>
      <c r="O67" s="13">
        <v>0</v>
      </c>
      <c r="P67" s="13">
        <v>0</v>
      </c>
      <c r="Q67" s="13">
        <v>0</v>
      </c>
      <c r="R67" s="13">
        <v>1</v>
      </c>
      <c r="S67" s="13">
        <v>4</v>
      </c>
      <c r="T67" s="13">
        <v>0</v>
      </c>
      <c r="U67" s="13"/>
      <c r="V67" s="13">
        <f t="shared" si="14"/>
        <v>0</v>
      </c>
      <c r="W67" s="13">
        <f t="shared" si="15"/>
        <v>0</v>
      </c>
      <c r="X67" s="13">
        <f t="shared" si="16"/>
        <v>0</v>
      </c>
      <c r="Y67" s="13">
        <f t="shared" si="17"/>
        <v>0</v>
      </c>
      <c r="Z67" s="13">
        <f t="shared" si="18"/>
        <v>1</v>
      </c>
      <c r="AA67" s="13">
        <f t="shared" si="19"/>
        <v>0</v>
      </c>
      <c r="AB67" t="str">
        <f>VLOOKUP(B67,ohsaa!$A$3:$C$672,3,FALSE)</f>
        <v>Hughes</v>
      </c>
      <c r="AD67" s="14"/>
    </row>
    <row r="68" spans="1:30" x14ac:dyDescent="0.25">
      <c r="A68" s="9">
        <f t="shared" ref="A68:A99" si="20">ROW()-3</f>
        <v>65</v>
      </c>
      <c r="B68" s="9">
        <v>1712</v>
      </c>
      <c r="C68" s="10" t="s">
        <v>91</v>
      </c>
      <c r="D68" s="11">
        <f t="shared" ref="D68:D99" si="21">SUM(G68:T68)</f>
        <v>8</v>
      </c>
      <c r="E68" s="12" t="str">
        <f t="shared" ref="E68:E99" si="22">IF(F68&gt;6,"Team","Ind")</f>
        <v>Ind</v>
      </c>
      <c r="F68" s="13">
        <f t="shared" ref="F68:F99" si="23">COUNTIF(G68:T68,"&gt;0")</f>
        <v>4</v>
      </c>
      <c r="G68" s="13">
        <v>0</v>
      </c>
      <c r="H68" s="13">
        <v>0</v>
      </c>
      <c r="I68" s="13">
        <v>3</v>
      </c>
      <c r="J68" s="13">
        <v>0</v>
      </c>
      <c r="K68" s="13">
        <v>1</v>
      </c>
      <c r="L68" s="13">
        <v>0</v>
      </c>
      <c r="M68" s="13">
        <v>3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</v>
      </c>
      <c r="T68" s="13">
        <v>0</v>
      </c>
      <c r="U68" s="13"/>
      <c r="V68" s="13">
        <f t="shared" ref="V68:V99" si="24">COUNTIF($G68:$T68,10)</f>
        <v>0</v>
      </c>
      <c r="W68" s="13">
        <f t="shared" ref="W68:W99" si="25">COUNTIF($G68:$T68,8)</f>
        <v>0</v>
      </c>
      <c r="X68" s="13">
        <f t="shared" ref="X68:X99" si="26">COUNTIF($G68:$T68,7)</f>
        <v>0</v>
      </c>
      <c r="Y68" s="13">
        <f t="shared" ref="Y68:Y99" si="27">COUNTIF($G68:$T68,6)</f>
        <v>0</v>
      </c>
      <c r="Z68" s="13">
        <f t="shared" ref="Z68:Z99" si="28">COUNTIF($G68:$T68,4)</f>
        <v>0</v>
      </c>
      <c r="AA68" s="13">
        <f t="shared" ref="AA68:AA99" si="29">COUNTIF($G68:$T68,3)</f>
        <v>2</v>
      </c>
      <c r="AB68" t="str">
        <f>VLOOKUP(B68,ohsaa!$A$3:$C$672,3,FALSE)</f>
        <v>Williamsburg</v>
      </c>
      <c r="AD68" s="14"/>
    </row>
    <row r="69" spans="1:30" x14ac:dyDescent="0.25">
      <c r="A69" s="9">
        <f t="shared" si="20"/>
        <v>66</v>
      </c>
      <c r="B69" s="9">
        <v>588</v>
      </c>
      <c r="C69" s="10" t="s">
        <v>92</v>
      </c>
      <c r="D69" s="11">
        <f t="shared" si="21"/>
        <v>7</v>
      </c>
      <c r="E69" s="12" t="str">
        <f t="shared" si="22"/>
        <v>Ind</v>
      </c>
      <c r="F69" s="13">
        <f t="shared" si="23"/>
        <v>2</v>
      </c>
      <c r="G69" s="13">
        <v>0</v>
      </c>
      <c r="H69" s="13">
        <v>0</v>
      </c>
      <c r="I69" s="13">
        <v>0</v>
      </c>
      <c r="J69" s="13">
        <v>0</v>
      </c>
      <c r="K69" s="13">
        <v>3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4</v>
      </c>
      <c r="U69" s="13"/>
      <c r="V69" s="13">
        <f t="shared" si="24"/>
        <v>0</v>
      </c>
      <c r="W69" s="13">
        <f t="shared" si="25"/>
        <v>0</v>
      </c>
      <c r="X69" s="13">
        <f t="shared" si="26"/>
        <v>0</v>
      </c>
      <c r="Y69" s="13">
        <f t="shared" si="27"/>
        <v>0</v>
      </c>
      <c r="Z69" s="13">
        <f t="shared" si="28"/>
        <v>1</v>
      </c>
      <c r="AA69" s="13">
        <f t="shared" si="29"/>
        <v>1</v>
      </c>
      <c r="AB69" t="str">
        <f>VLOOKUP(B69,ohsaa!$A$3:$C$672,3,FALSE)</f>
        <v>Finneytown</v>
      </c>
      <c r="AD69" s="14"/>
    </row>
    <row r="70" spans="1:30" x14ac:dyDescent="0.25">
      <c r="A70" s="9">
        <f t="shared" si="20"/>
        <v>67</v>
      </c>
      <c r="B70" s="9">
        <v>1104</v>
      </c>
      <c r="C70" s="10" t="s">
        <v>93</v>
      </c>
      <c r="D70" s="11">
        <f t="shared" si="21"/>
        <v>7</v>
      </c>
      <c r="E70" s="12" t="str">
        <f t="shared" si="22"/>
        <v>Ind</v>
      </c>
      <c r="F70" s="13">
        <f t="shared" si="23"/>
        <v>4</v>
      </c>
      <c r="G70" s="13">
        <v>1</v>
      </c>
      <c r="H70" s="13">
        <v>0</v>
      </c>
      <c r="I70" s="13">
        <v>0</v>
      </c>
      <c r="J70" s="13">
        <v>4</v>
      </c>
      <c r="K70" s="13">
        <v>0</v>
      </c>
      <c r="L70" s="13">
        <v>1</v>
      </c>
      <c r="M70" s="13">
        <v>0</v>
      </c>
      <c r="N70" s="13">
        <v>1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/>
      <c r="V70" s="13">
        <f t="shared" si="24"/>
        <v>0</v>
      </c>
      <c r="W70" s="13">
        <f t="shared" si="25"/>
        <v>0</v>
      </c>
      <c r="X70" s="13">
        <f t="shared" si="26"/>
        <v>0</v>
      </c>
      <c r="Y70" s="13">
        <f t="shared" si="27"/>
        <v>0</v>
      </c>
      <c r="Z70" s="13">
        <f t="shared" si="28"/>
        <v>1</v>
      </c>
      <c r="AA70" s="13">
        <f t="shared" si="29"/>
        <v>0</v>
      </c>
      <c r="AB70" t="str">
        <f>VLOOKUP(B70,ohsaa!$A$3:$C$672,3,FALSE)</f>
        <v>New Miami</v>
      </c>
      <c r="AD70" s="14"/>
    </row>
    <row r="71" spans="1:30" x14ac:dyDescent="0.25">
      <c r="A71" s="9">
        <f t="shared" si="20"/>
        <v>68</v>
      </c>
      <c r="B71" s="9">
        <v>1258</v>
      </c>
      <c r="C71" s="10" t="s">
        <v>95</v>
      </c>
      <c r="D71" s="11">
        <f t="shared" si="21"/>
        <v>7</v>
      </c>
      <c r="E71" s="12" t="str">
        <f t="shared" si="22"/>
        <v>Ind</v>
      </c>
      <c r="F71" s="13">
        <f t="shared" si="23"/>
        <v>3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1</v>
      </c>
      <c r="M71" s="13">
        <v>0</v>
      </c>
      <c r="N71" s="13">
        <v>0</v>
      </c>
      <c r="O71" s="13">
        <v>0</v>
      </c>
      <c r="P71" s="13">
        <v>3</v>
      </c>
      <c r="Q71" s="13">
        <v>0</v>
      </c>
      <c r="R71" s="13">
        <v>0</v>
      </c>
      <c r="S71" s="13">
        <v>0</v>
      </c>
      <c r="T71" s="13">
        <v>3</v>
      </c>
      <c r="U71" s="13"/>
      <c r="V71" s="13">
        <f t="shared" si="24"/>
        <v>0</v>
      </c>
      <c r="W71" s="13">
        <f t="shared" si="25"/>
        <v>0</v>
      </c>
      <c r="X71" s="13">
        <f t="shared" si="26"/>
        <v>0</v>
      </c>
      <c r="Y71" s="13">
        <f t="shared" si="27"/>
        <v>0</v>
      </c>
      <c r="Z71" s="13">
        <f t="shared" si="28"/>
        <v>0</v>
      </c>
      <c r="AA71" s="13">
        <f t="shared" si="29"/>
        <v>2</v>
      </c>
      <c r="AB71" t="str">
        <f>VLOOKUP(B71,ohsaa!$A$3:$C$672,3,FALSE)</f>
        <v>Piqua</v>
      </c>
      <c r="AD71" s="14"/>
    </row>
    <row r="72" spans="1:30" x14ac:dyDescent="0.25">
      <c r="A72" s="9">
        <f t="shared" si="20"/>
        <v>69</v>
      </c>
      <c r="B72" s="9">
        <v>206</v>
      </c>
      <c r="C72" s="10" t="s">
        <v>96</v>
      </c>
      <c r="D72" s="11">
        <f t="shared" si="21"/>
        <v>7</v>
      </c>
      <c r="E72" s="12" t="str">
        <f t="shared" si="22"/>
        <v>Ind</v>
      </c>
      <c r="F72" s="13">
        <f t="shared" si="23"/>
        <v>3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3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1</v>
      </c>
      <c r="S72" s="13">
        <v>0</v>
      </c>
      <c r="T72" s="13">
        <v>3</v>
      </c>
      <c r="U72" s="13"/>
      <c r="V72" s="13">
        <f t="shared" si="24"/>
        <v>0</v>
      </c>
      <c r="W72" s="13">
        <f t="shared" si="25"/>
        <v>0</v>
      </c>
      <c r="X72" s="13">
        <f t="shared" si="26"/>
        <v>0</v>
      </c>
      <c r="Y72" s="13">
        <f t="shared" si="27"/>
        <v>0</v>
      </c>
      <c r="Z72" s="13">
        <f t="shared" si="28"/>
        <v>0</v>
      </c>
      <c r="AA72" s="13">
        <f t="shared" si="29"/>
        <v>2</v>
      </c>
      <c r="AB72" t="str">
        <f>VLOOKUP(B72,ohsaa!$A$3:$C$672,3,FALSE)</f>
        <v>Bethel</v>
      </c>
      <c r="AD72" s="14"/>
    </row>
    <row r="73" spans="1:30" x14ac:dyDescent="0.25">
      <c r="A73" s="9">
        <f t="shared" si="20"/>
        <v>70</v>
      </c>
      <c r="B73" s="9">
        <v>1528</v>
      </c>
      <c r="C73" s="10" t="s">
        <v>94</v>
      </c>
      <c r="D73" s="11">
        <f t="shared" si="21"/>
        <v>7</v>
      </c>
      <c r="E73" s="12" t="str">
        <f t="shared" si="22"/>
        <v>Ind</v>
      </c>
      <c r="F73" s="13">
        <f t="shared" si="23"/>
        <v>5</v>
      </c>
      <c r="G73" s="13">
        <v>0</v>
      </c>
      <c r="H73" s="13">
        <v>0</v>
      </c>
      <c r="I73" s="13">
        <v>3</v>
      </c>
      <c r="J73" s="13">
        <v>1</v>
      </c>
      <c r="K73" s="13">
        <v>1</v>
      </c>
      <c r="L73" s="13">
        <v>1</v>
      </c>
      <c r="M73" s="13">
        <v>0</v>
      </c>
      <c r="N73" s="13">
        <v>0</v>
      </c>
      <c r="O73" s="13">
        <v>0</v>
      </c>
      <c r="P73" s="13">
        <v>0</v>
      </c>
      <c r="Q73" s="13">
        <v>1</v>
      </c>
      <c r="R73" s="13">
        <v>0</v>
      </c>
      <c r="S73" s="13">
        <v>0</v>
      </c>
      <c r="T73" s="13">
        <v>0</v>
      </c>
      <c r="U73" s="13"/>
      <c r="V73" s="13">
        <f t="shared" si="24"/>
        <v>0</v>
      </c>
      <c r="W73" s="13">
        <f t="shared" si="25"/>
        <v>0</v>
      </c>
      <c r="X73" s="13">
        <f t="shared" si="26"/>
        <v>0</v>
      </c>
      <c r="Y73" s="13">
        <f t="shared" si="27"/>
        <v>0</v>
      </c>
      <c r="Z73" s="13">
        <f t="shared" si="28"/>
        <v>0</v>
      </c>
      <c r="AA73" s="13">
        <f t="shared" si="29"/>
        <v>1</v>
      </c>
      <c r="AB73" t="str">
        <f>VLOOKUP(B73,ohsaa!$A$3:$C$672,3,FALSE)</f>
        <v>Tecumseh</v>
      </c>
      <c r="AD73" s="14"/>
    </row>
    <row r="74" spans="1:30" x14ac:dyDescent="0.25">
      <c r="A74" s="9">
        <f t="shared" si="20"/>
        <v>71</v>
      </c>
      <c r="B74" s="9">
        <v>1590</v>
      </c>
      <c r="C74" s="10" t="s">
        <v>100</v>
      </c>
      <c r="D74" s="11">
        <f t="shared" si="21"/>
        <v>6</v>
      </c>
      <c r="E74" s="12" t="str">
        <f t="shared" si="22"/>
        <v>Ind</v>
      </c>
      <c r="F74" s="13">
        <f t="shared" si="23"/>
        <v>1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6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/>
      <c r="V74" s="13">
        <f t="shared" si="24"/>
        <v>0</v>
      </c>
      <c r="W74" s="13">
        <f t="shared" si="25"/>
        <v>0</v>
      </c>
      <c r="X74" s="13">
        <f t="shared" si="26"/>
        <v>0</v>
      </c>
      <c r="Y74" s="13">
        <f t="shared" si="27"/>
        <v>1</v>
      </c>
      <c r="Z74" s="13">
        <f t="shared" si="28"/>
        <v>0</v>
      </c>
      <c r="AA74" s="13">
        <f t="shared" si="29"/>
        <v>0</v>
      </c>
      <c r="AB74" t="str">
        <f>VLOOKUP(B74,ohsaa!$A$3:$C$672,3,FALSE)</f>
        <v>Valley View</v>
      </c>
      <c r="AD74" s="14"/>
    </row>
    <row r="75" spans="1:30" x14ac:dyDescent="0.25">
      <c r="A75" s="9">
        <f t="shared" si="20"/>
        <v>72</v>
      </c>
      <c r="B75" s="9">
        <v>228</v>
      </c>
      <c r="C75" s="10" t="s">
        <v>97</v>
      </c>
      <c r="D75" s="11">
        <f t="shared" si="21"/>
        <v>6</v>
      </c>
      <c r="E75" s="12" t="str">
        <f t="shared" si="22"/>
        <v>Ind</v>
      </c>
      <c r="F75" s="13">
        <f t="shared" si="23"/>
        <v>3</v>
      </c>
      <c r="G75" s="13">
        <v>4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1</v>
      </c>
      <c r="R75" s="13">
        <v>0</v>
      </c>
      <c r="S75" s="13">
        <v>1</v>
      </c>
      <c r="T75" s="13">
        <v>0</v>
      </c>
      <c r="U75" s="13"/>
      <c r="V75" s="13">
        <f t="shared" si="24"/>
        <v>0</v>
      </c>
      <c r="W75" s="13">
        <f t="shared" si="25"/>
        <v>0</v>
      </c>
      <c r="X75" s="13">
        <f t="shared" si="26"/>
        <v>0</v>
      </c>
      <c r="Y75" s="13">
        <f t="shared" si="27"/>
        <v>0</v>
      </c>
      <c r="Z75" s="13">
        <f t="shared" si="28"/>
        <v>1</v>
      </c>
      <c r="AA75" s="13">
        <f t="shared" si="29"/>
        <v>0</v>
      </c>
      <c r="AB75" t="str">
        <f>VLOOKUP(B75,ohsaa!$A$3:$C$672,3,FALSE)</f>
        <v>Blanchester</v>
      </c>
      <c r="AD75" s="14"/>
    </row>
    <row r="76" spans="1:30" x14ac:dyDescent="0.25">
      <c r="A76" s="9">
        <f t="shared" si="20"/>
        <v>73</v>
      </c>
      <c r="B76" s="9">
        <v>476</v>
      </c>
      <c r="C76" s="10" t="s">
        <v>98</v>
      </c>
      <c r="D76" s="11">
        <f t="shared" si="21"/>
        <v>6</v>
      </c>
      <c r="E76" s="12" t="str">
        <f t="shared" si="22"/>
        <v>Ind</v>
      </c>
      <c r="F76" s="13">
        <f t="shared" si="23"/>
        <v>4</v>
      </c>
      <c r="G76" s="13">
        <v>0</v>
      </c>
      <c r="H76" s="13">
        <v>0</v>
      </c>
      <c r="I76" s="13">
        <v>1</v>
      </c>
      <c r="J76" s="13">
        <v>0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3</v>
      </c>
      <c r="S76" s="13">
        <v>0</v>
      </c>
      <c r="T76" s="13">
        <v>1</v>
      </c>
      <c r="U76" s="13"/>
      <c r="V76" s="13">
        <f t="shared" si="24"/>
        <v>0</v>
      </c>
      <c r="W76" s="13">
        <f t="shared" si="25"/>
        <v>0</v>
      </c>
      <c r="X76" s="13">
        <f t="shared" si="26"/>
        <v>0</v>
      </c>
      <c r="Y76" s="13">
        <f t="shared" si="27"/>
        <v>0</v>
      </c>
      <c r="Z76" s="13">
        <f t="shared" si="28"/>
        <v>0</v>
      </c>
      <c r="AA76" s="13">
        <f t="shared" si="29"/>
        <v>1</v>
      </c>
      <c r="AB76" t="str">
        <f>VLOOKUP(B76,ohsaa!$A$3:$C$672,3,FALSE)</f>
        <v>Dunbar</v>
      </c>
    </row>
    <row r="77" spans="1:30" x14ac:dyDescent="0.25">
      <c r="A77" s="9">
        <f t="shared" si="20"/>
        <v>74</v>
      </c>
      <c r="B77" s="9">
        <v>7488</v>
      </c>
      <c r="C77" s="10" t="s">
        <v>99</v>
      </c>
      <c r="D77" s="11">
        <f t="shared" si="21"/>
        <v>6</v>
      </c>
      <c r="E77" s="12" t="str">
        <f t="shared" si="22"/>
        <v>Ind</v>
      </c>
      <c r="F77" s="13">
        <f t="shared" si="23"/>
        <v>4</v>
      </c>
      <c r="G77" s="13">
        <v>0</v>
      </c>
      <c r="H77" s="13">
        <v>0</v>
      </c>
      <c r="I77" s="13">
        <v>0</v>
      </c>
      <c r="J77" s="13">
        <v>0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1</v>
      </c>
      <c r="Q77" s="13">
        <v>0</v>
      </c>
      <c r="R77" s="13">
        <v>0</v>
      </c>
      <c r="S77" s="13">
        <v>3</v>
      </c>
      <c r="T77" s="13">
        <v>0</v>
      </c>
      <c r="U77" s="13"/>
      <c r="V77" s="13">
        <f t="shared" si="24"/>
        <v>0</v>
      </c>
      <c r="W77" s="13">
        <f t="shared" si="25"/>
        <v>0</v>
      </c>
      <c r="X77" s="13">
        <f t="shared" si="26"/>
        <v>0</v>
      </c>
      <c r="Y77" s="13">
        <f t="shared" si="27"/>
        <v>0</v>
      </c>
      <c r="Z77" s="13">
        <f t="shared" si="28"/>
        <v>0</v>
      </c>
      <c r="AA77" s="13">
        <f t="shared" si="29"/>
        <v>1</v>
      </c>
      <c r="AB77" t="str">
        <f>VLOOKUP(B77,ohsaa!$A$3:$C$672,3,FALSE)</f>
        <v>Stivers</v>
      </c>
    </row>
    <row r="78" spans="1:30" x14ac:dyDescent="0.25">
      <c r="A78" s="9">
        <f t="shared" si="20"/>
        <v>75</v>
      </c>
      <c r="B78" s="9">
        <v>678</v>
      </c>
      <c r="C78" s="10" t="s">
        <v>101</v>
      </c>
      <c r="D78" s="11">
        <f t="shared" si="21"/>
        <v>6</v>
      </c>
      <c r="E78" s="12" t="str">
        <f t="shared" si="22"/>
        <v>Ind</v>
      </c>
      <c r="F78" s="13">
        <f t="shared" si="23"/>
        <v>3</v>
      </c>
      <c r="G78" s="13">
        <v>1</v>
      </c>
      <c r="H78" s="13">
        <v>2</v>
      </c>
      <c r="I78" s="13">
        <v>0</v>
      </c>
      <c r="J78" s="13">
        <v>0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/>
      <c r="V78" s="13">
        <f t="shared" si="24"/>
        <v>0</v>
      </c>
      <c r="W78" s="13">
        <f t="shared" si="25"/>
        <v>0</v>
      </c>
      <c r="X78" s="13">
        <f t="shared" si="26"/>
        <v>0</v>
      </c>
      <c r="Y78" s="13">
        <f t="shared" si="27"/>
        <v>0</v>
      </c>
      <c r="Z78" s="13">
        <f t="shared" si="28"/>
        <v>0</v>
      </c>
      <c r="AA78" s="13">
        <f t="shared" si="29"/>
        <v>1</v>
      </c>
      <c r="AB78" t="str">
        <f>VLOOKUP(B78,ohsaa!$A$3:$C$672,3,FALSE)</f>
        <v>Greenville</v>
      </c>
    </row>
    <row r="79" spans="1:30" x14ac:dyDescent="0.25">
      <c r="A79" s="9">
        <f t="shared" si="20"/>
        <v>76</v>
      </c>
      <c r="B79" s="9">
        <v>1480</v>
      </c>
      <c r="C79" s="10" t="s">
        <v>102</v>
      </c>
      <c r="D79" s="11">
        <f t="shared" si="21"/>
        <v>6</v>
      </c>
      <c r="E79" s="12" t="str">
        <f t="shared" si="22"/>
        <v>Ind</v>
      </c>
      <c r="F79" s="13">
        <f t="shared" si="23"/>
        <v>4</v>
      </c>
      <c r="G79" s="13">
        <v>0</v>
      </c>
      <c r="H79" s="13">
        <v>0</v>
      </c>
      <c r="I79" s="13">
        <v>1</v>
      </c>
      <c r="J79" s="13">
        <v>0</v>
      </c>
      <c r="K79" s="13">
        <v>0</v>
      </c>
      <c r="L79" s="13">
        <v>1</v>
      </c>
      <c r="M79" s="13">
        <v>0</v>
      </c>
      <c r="N79" s="13">
        <v>0</v>
      </c>
      <c r="O79" s="13">
        <v>3</v>
      </c>
      <c r="P79" s="13">
        <v>0</v>
      </c>
      <c r="Q79" s="13">
        <v>0</v>
      </c>
      <c r="R79" s="13">
        <v>0</v>
      </c>
      <c r="S79" s="13">
        <v>0</v>
      </c>
      <c r="T79" s="13">
        <v>1</v>
      </c>
      <c r="U79" s="13"/>
      <c r="V79" s="13">
        <f t="shared" si="24"/>
        <v>0</v>
      </c>
      <c r="W79" s="13">
        <f t="shared" si="25"/>
        <v>0</v>
      </c>
      <c r="X79" s="13">
        <f t="shared" si="26"/>
        <v>0</v>
      </c>
      <c r="Y79" s="13">
        <f t="shared" si="27"/>
        <v>0</v>
      </c>
      <c r="Z79" s="13">
        <f t="shared" si="28"/>
        <v>0</v>
      </c>
      <c r="AA79" s="13">
        <f t="shared" si="29"/>
        <v>1</v>
      </c>
      <c r="AB79" t="str">
        <f>VLOOKUP(B79,ohsaa!$A$3:$C$672,3,FALSE)</f>
        <v>Springfield</v>
      </c>
    </row>
    <row r="80" spans="1:30" x14ac:dyDescent="0.25">
      <c r="A80" s="9">
        <f t="shared" si="20"/>
        <v>77</v>
      </c>
      <c r="B80" s="9">
        <v>184</v>
      </c>
      <c r="C80" s="10" t="s">
        <v>103</v>
      </c>
      <c r="D80" s="11">
        <f t="shared" si="21"/>
        <v>5</v>
      </c>
      <c r="E80" s="12" t="str">
        <f t="shared" si="22"/>
        <v>Ind</v>
      </c>
      <c r="F80" s="13">
        <f t="shared" si="23"/>
        <v>2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4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1</v>
      </c>
      <c r="U80" s="13"/>
      <c r="V80" s="13">
        <f t="shared" si="24"/>
        <v>0</v>
      </c>
      <c r="W80" s="13">
        <f t="shared" si="25"/>
        <v>0</v>
      </c>
      <c r="X80" s="13">
        <f t="shared" si="26"/>
        <v>0</v>
      </c>
      <c r="Y80" s="13">
        <f t="shared" si="27"/>
        <v>0</v>
      </c>
      <c r="Z80" s="13">
        <f t="shared" si="28"/>
        <v>1</v>
      </c>
      <c r="AA80" s="13">
        <f t="shared" si="29"/>
        <v>0</v>
      </c>
      <c r="AB80" t="str">
        <f>VLOOKUP(B80,ohsaa!$A$3:$C$672,3,FALSE)</f>
        <v>Bellbrook</v>
      </c>
    </row>
    <row r="81" spans="1:28" x14ac:dyDescent="0.25">
      <c r="A81" s="9">
        <f t="shared" si="20"/>
        <v>78</v>
      </c>
      <c r="B81" s="9">
        <v>1638</v>
      </c>
      <c r="C81" s="10" t="s">
        <v>104</v>
      </c>
      <c r="D81" s="11">
        <f t="shared" si="21"/>
        <v>5</v>
      </c>
      <c r="E81" s="12" t="str">
        <f t="shared" si="22"/>
        <v>Ind</v>
      </c>
      <c r="F81" s="13">
        <f t="shared" si="23"/>
        <v>2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4</v>
      </c>
      <c r="T81" s="13">
        <v>0</v>
      </c>
      <c r="U81" s="13"/>
      <c r="V81" s="13">
        <f t="shared" si="24"/>
        <v>0</v>
      </c>
      <c r="W81" s="13">
        <f t="shared" si="25"/>
        <v>0</v>
      </c>
      <c r="X81" s="13">
        <f t="shared" si="26"/>
        <v>0</v>
      </c>
      <c r="Y81" s="13">
        <f t="shared" si="27"/>
        <v>0</v>
      </c>
      <c r="Z81" s="13">
        <f t="shared" si="28"/>
        <v>1</v>
      </c>
      <c r="AA81" s="13">
        <f t="shared" si="29"/>
        <v>0</v>
      </c>
      <c r="AB81" t="str">
        <f>VLOOKUP(B81,ohsaa!$A$3:$C$672,3,FALSE)</f>
        <v>Wayne</v>
      </c>
    </row>
    <row r="82" spans="1:28" x14ac:dyDescent="0.25">
      <c r="A82" s="9">
        <f t="shared" si="20"/>
        <v>79</v>
      </c>
      <c r="B82" s="9">
        <v>470</v>
      </c>
      <c r="C82" s="10" t="s">
        <v>105</v>
      </c>
      <c r="D82" s="11">
        <f t="shared" si="21"/>
        <v>5</v>
      </c>
      <c r="E82" s="12" t="str">
        <f t="shared" si="22"/>
        <v>Ind</v>
      </c>
      <c r="F82" s="13">
        <f t="shared" si="23"/>
        <v>3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1</v>
      </c>
      <c r="P82" s="13">
        <v>3</v>
      </c>
      <c r="Q82" s="13">
        <v>1</v>
      </c>
      <c r="R82" s="13">
        <v>0</v>
      </c>
      <c r="S82" s="13">
        <v>0</v>
      </c>
      <c r="T82" s="13">
        <v>0</v>
      </c>
      <c r="U82" s="13"/>
      <c r="V82" s="13">
        <f t="shared" si="24"/>
        <v>0</v>
      </c>
      <c r="W82" s="13">
        <f t="shared" si="25"/>
        <v>0</v>
      </c>
      <c r="X82" s="13">
        <f t="shared" si="26"/>
        <v>0</v>
      </c>
      <c r="Y82" s="13">
        <f t="shared" si="27"/>
        <v>0</v>
      </c>
      <c r="Z82" s="13">
        <f t="shared" si="28"/>
        <v>0</v>
      </c>
      <c r="AA82" s="13">
        <f t="shared" si="29"/>
        <v>1</v>
      </c>
      <c r="AB82" t="str">
        <f>VLOOKUP(B82,ohsaa!$A$3:$C$672,3,FALSE)</f>
        <v>Dixie</v>
      </c>
    </row>
    <row r="83" spans="1:28" x14ac:dyDescent="0.25">
      <c r="A83" s="9">
        <f t="shared" si="20"/>
        <v>80</v>
      </c>
      <c r="B83" s="9">
        <v>388</v>
      </c>
      <c r="C83" s="10" t="s">
        <v>106</v>
      </c>
      <c r="D83" s="11">
        <f t="shared" si="21"/>
        <v>4</v>
      </c>
      <c r="E83" s="12" t="str">
        <f t="shared" si="22"/>
        <v>Ind</v>
      </c>
      <c r="F83" s="13">
        <f t="shared" si="23"/>
        <v>2</v>
      </c>
      <c r="G83" s="13">
        <v>0</v>
      </c>
      <c r="H83" s="13">
        <v>3</v>
      </c>
      <c r="I83" s="13">
        <v>1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/>
      <c r="V83" s="13">
        <f t="shared" si="24"/>
        <v>0</v>
      </c>
      <c r="W83" s="13">
        <f t="shared" si="25"/>
        <v>0</v>
      </c>
      <c r="X83" s="13">
        <f t="shared" si="26"/>
        <v>0</v>
      </c>
      <c r="Y83" s="13">
        <f t="shared" si="27"/>
        <v>0</v>
      </c>
      <c r="Z83" s="13">
        <f t="shared" si="28"/>
        <v>0</v>
      </c>
      <c r="AA83" s="13">
        <f t="shared" si="29"/>
        <v>1</v>
      </c>
      <c r="AB83" t="str">
        <f>VLOOKUP(B83,ohsaa!$A$3:$C$672,3,FALSE)</f>
        <v>Clinton-Massie</v>
      </c>
    </row>
    <row r="84" spans="1:28" x14ac:dyDescent="0.25">
      <c r="A84" s="9">
        <f t="shared" si="20"/>
        <v>81</v>
      </c>
      <c r="B84" s="9">
        <v>1042</v>
      </c>
      <c r="C84" s="10" t="s">
        <v>108</v>
      </c>
      <c r="D84" s="11">
        <f t="shared" si="21"/>
        <v>4</v>
      </c>
      <c r="E84" s="12" t="str">
        <f t="shared" si="22"/>
        <v>Ind</v>
      </c>
      <c r="F84" s="13">
        <f t="shared" si="23"/>
        <v>2</v>
      </c>
      <c r="G84" s="13">
        <v>0</v>
      </c>
      <c r="H84" s="13">
        <v>0</v>
      </c>
      <c r="I84" s="13">
        <v>0</v>
      </c>
      <c r="J84" s="13">
        <v>1</v>
      </c>
      <c r="K84" s="13">
        <v>0</v>
      </c>
      <c r="L84" s="13">
        <v>0</v>
      </c>
      <c r="M84" s="13">
        <v>0</v>
      </c>
      <c r="N84" s="13">
        <v>3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/>
      <c r="V84" s="13">
        <f t="shared" si="24"/>
        <v>0</v>
      </c>
      <c r="W84" s="13">
        <f t="shared" si="25"/>
        <v>0</v>
      </c>
      <c r="X84" s="13">
        <f t="shared" si="26"/>
        <v>0</v>
      </c>
      <c r="Y84" s="13">
        <f t="shared" si="27"/>
        <v>0</v>
      </c>
      <c r="Z84" s="13">
        <f t="shared" si="28"/>
        <v>0</v>
      </c>
      <c r="AA84" s="13">
        <f t="shared" si="29"/>
        <v>1</v>
      </c>
      <c r="AB84" t="str">
        <f>VLOOKUP(B84,ohsaa!$A$3:$C$672,3,FALSE)</f>
        <v>Milton-Union</v>
      </c>
    </row>
    <row r="85" spans="1:28" x14ac:dyDescent="0.25">
      <c r="A85" s="9">
        <f t="shared" si="20"/>
        <v>82</v>
      </c>
      <c r="B85" s="9">
        <v>430</v>
      </c>
      <c r="C85" s="10" t="s">
        <v>107</v>
      </c>
      <c r="D85" s="11">
        <f t="shared" si="21"/>
        <v>4</v>
      </c>
      <c r="E85" s="12" t="str">
        <f t="shared" si="22"/>
        <v>Ind</v>
      </c>
      <c r="F85" s="13">
        <f t="shared" si="23"/>
        <v>2</v>
      </c>
      <c r="G85" s="13">
        <v>0</v>
      </c>
      <c r="H85" s="13">
        <v>0</v>
      </c>
      <c r="I85" s="13">
        <v>0</v>
      </c>
      <c r="J85" s="13">
        <v>0</v>
      </c>
      <c r="K85" s="13">
        <v>2</v>
      </c>
      <c r="L85" s="13">
        <v>0</v>
      </c>
      <c r="M85" s="13">
        <v>0</v>
      </c>
      <c r="N85" s="13">
        <v>0</v>
      </c>
      <c r="O85" s="13">
        <v>2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/>
      <c r="V85" s="13">
        <f t="shared" si="24"/>
        <v>0</v>
      </c>
      <c r="W85" s="13">
        <f t="shared" si="25"/>
        <v>0</v>
      </c>
      <c r="X85" s="13">
        <f t="shared" si="26"/>
        <v>0</v>
      </c>
      <c r="Y85" s="13">
        <f t="shared" si="27"/>
        <v>0</v>
      </c>
      <c r="Z85" s="13">
        <f t="shared" si="28"/>
        <v>0</v>
      </c>
      <c r="AA85" s="13">
        <f t="shared" si="29"/>
        <v>0</v>
      </c>
      <c r="AB85" t="str">
        <f>VLOOKUP(B85,ohsaa!$A$3:$C$672,3,FALSE)</f>
        <v>Covington</v>
      </c>
    </row>
    <row r="86" spans="1:28" x14ac:dyDescent="0.25">
      <c r="A86" s="9">
        <f t="shared" si="20"/>
        <v>83</v>
      </c>
      <c r="B86" s="9">
        <v>164</v>
      </c>
      <c r="C86" s="10" t="s">
        <v>109</v>
      </c>
      <c r="D86" s="11">
        <f t="shared" si="21"/>
        <v>3</v>
      </c>
      <c r="E86" s="12" t="str">
        <f t="shared" si="22"/>
        <v>Ind</v>
      </c>
      <c r="F86" s="13">
        <f t="shared" si="23"/>
        <v>1</v>
      </c>
      <c r="G86" s="13">
        <v>3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/>
      <c r="V86" s="13">
        <f t="shared" si="24"/>
        <v>0</v>
      </c>
      <c r="W86" s="13">
        <f t="shared" si="25"/>
        <v>0</v>
      </c>
      <c r="X86" s="13">
        <f t="shared" si="26"/>
        <v>0</v>
      </c>
      <c r="Y86" s="13">
        <f t="shared" si="27"/>
        <v>0</v>
      </c>
      <c r="Z86" s="13">
        <f t="shared" si="28"/>
        <v>0</v>
      </c>
      <c r="AA86" s="13">
        <f t="shared" si="29"/>
        <v>1</v>
      </c>
      <c r="AB86" t="str">
        <f>VLOOKUP(B86,ohsaa!$A$3:$C$672,3,FALSE)</f>
        <v>Batavia</v>
      </c>
    </row>
    <row r="87" spans="1:28" x14ac:dyDescent="0.25">
      <c r="A87" s="9">
        <f t="shared" si="20"/>
        <v>84</v>
      </c>
      <c r="B87" s="9">
        <v>1666</v>
      </c>
      <c r="C87" s="10" t="s">
        <v>110</v>
      </c>
      <c r="D87" s="11">
        <f t="shared" si="21"/>
        <v>3</v>
      </c>
      <c r="E87" s="12" t="str">
        <f t="shared" si="22"/>
        <v>Ind</v>
      </c>
      <c r="F87" s="13">
        <f t="shared" si="23"/>
        <v>1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3</v>
      </c>
      <c r="R87" s="13">
        <v>0</v>
      </c>
      <c r="S87" s="13">
        <v>0</v>
      </c>
      <c r="T87" s="13">
        <v>0</v>
      </c>
      <c r="U87" s="13"/>
      <c r="V87" s="13">
        <f t="shared" si="24"/>
        <v>0</v>
      </c>
      <c r="W87" s="13">
        <f t="shared" si="25"/>
        <v>0</v>
      </c>
      <c r="X87" s="13">
        <f t="shared" si="26"/>
        <v>0</v>
      </c>
      <c r="Y87" s="13">
        <f t="shared" si="27"/>
        <v>0</v>
      </c>
      <c r="Z87" s="13">
        <f t="shared" si="28"/>
        <v>0</v>
      </c>
      <c r="AA87" s="13">
        <f t="shared" si="29"/>
        <v>1</v>
      </c>
      <c r="AB87" t="str">
        <f>VLOOKUP(B87,ohsaa!$A$3:$C$672,3,FALSE)</f>
        <v>Western Hills</v>
      </c>
    </row>
    <row r="88" spans="1:28" x14ac:dyDescent="0.25">
      <c r="A88" s="9">
        <f t="shared" si="20"/>
        <v>85</v>
      </c>
      <c r="B88" s="9">
        <v>1538</v>
      </c>
      <c r="C88" s="10" t="s">
        <v>112</v>
      </c>
      <c r="D88" s="11">
        <f t="shared" si="21"/>
        <v>3</v>
      </c>
      <c r="E88" s="12" t="str">
        <f t="shared" si="22"/>
        <v>Ind</v>
      </c>
      <c r="F88" s="13">
        <f t="shared" si="23"/>
        <v>1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3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/>
      <c r="V88" s="13">
        <f t="shared" si="24"/>
        <v>0</v>
      </c>
      <c r="W88" s="13">
        <f t="shared" si="25"/>
        <v>0</v>
      </c>
      <c r="X88" s="13">
        <f t="shared" si="26"/>
        <v>0</v>
      </c>
      <c r="Y88" s="13">
        <f t="shared" si="27"/>
        <v>0</v>
      </c>
      <c r="Z88" s="13">
        <f t="shared" si="28"/>
        <v>0</v>
      </c>
      <c r="AA88" s="13">
        <f t="shared" si="29"/>
        <v>1</v>
      </c>
      <c r="AB88" t="str">
        <f>VLOOKUP(B88,ohsaa!$A$3:$C$672,3,FALSE)</f>
        <v>Triad</v>
      </c>
    </row>
    <row r="89" spans="1:28" x14ac:dyDescent="0.25">
      <c r="A89" s="9">
        <f t="shared" si="20"/>
        <v>86</v>
      </c>
      <c r="B89" s="9">
        <v>1422</v>
      </c>
      <c r="C89" s="10" t="s">
        <v>114</v>
      </c>
      <c r="D89" s="11">
        <f t="shared" si="21"/>
        <v>3</v>
      </c>
      <c r="E89" s="12" t="str">
        <f t="shared" si="22"/>
        <v>Ind</v>
      </c>
      <c r="F89" s="13">
        <f t="shared" si="23"/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3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/>
      <c r="V89" s="13">
        <f t="shared" si="24"/>
        <v>0</v>
      </c>
      <c r="W89" s="13">
        <f t="shared" si="25"/>
        <v>0</v>
      </c>
      <c r="X89" s="13">
        <f t="shared" si="26"/>
        <v>0</v>
      </c>
      <c r="Y89" s="13">
        <f t="shared" si="27"/>
        <v>0</v>
      </c>
      <c r="Z89" s="13">
        <f t="shared" si="28"/>
        <v>0</v>
      </c>
      <c r="AA89" s="13">
        <f t="shared" si="29"/>
        <v>1</v>
      </c>
      <c r="AB89" t="str">
        <f>VLOOKUP(B89,ohsaa!$A$3:$C$672,3,FALSE)</f>
        <v>Sidney</v>
      </c>
    </row>
    <row r="90" spans="1:28" x14ac:dyDescent="0.25">
      <c r="A90" s="9">
        <f t="shared" si="20"/>
        <v>87</v>
      </c>
      <c r="B90" s="9">
        <v>1470</v>
      </c>
      <c r="C90" s="10" t="s">
        <v>115</v>
      </c>
      <c r="D90" s="11">
        <f t="shared" si="21"/>
        <v>3</v>
      </c>
      <c r="E90" s="12" t="str">
        <f t="shared" si="22"/>
        <v>Ind</v>
      </c>
      <c r="F90" s="13">
        <f t="shared" si="23"/>
        <v>1</v>
      </c>
      <c r="G90" s="13">
        <v>0</v>
      </c>
      <c r="H90" s="13">
        <v>0</v>
      </c>
      <c r="I90" s="13">
        <v>0</v>
      </c>
      <c r="J90" s="13">
        <v>0</v>
      </c>
      <c r="K90" s="13">
        <v>3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/>
      <c r="V90" s="13">
        <f t="shared" si="24"/>
        <v>0</v>
      </c>
      <c r="W90" s="13">
        <f t="shared" si="25"/>
        <v>0</v>
      </c>
      <c r="X90" s="13">
        <f t="shared" si="26"/>
        <v>0</v>
      </c>
      <c r="Y90" s="13">
        <f t="shared" si="27"/>
        <v>0</v>
      </c>
      <c r="Z90" s="13">
        <f t="shared" si="28"/>
        <v>0</v>
      </c>
      <c r="AA90" s="13">
        <f t="shared" si="29"/>
        <v>1</v>
      </c>
      <c r="AB90" t="str">
        <f>VLOOKUP(B90,ohsaa!$A$3:$C$672,3,FALSE)</f>
        <v>Springboro</v>
      </c>
    </row>
    <row r="91" spans="1:28" x14ac:dyDescent="0.25">
      <c r="A91" s="9">
        <f t="shared" si="20"/>
        <v>88</v>
      </c>
      <c r="B91" s="9">
        <v>1562</v>
      </c>
      <c r="C91" s="10" t="s">
        <v>111</v>
      </c>
      <c r="D91" s="11">
        <f t="shared" si="21"/>
        <v>3</v>
      </c>
      <c r="E91" s="12" t="str">
        <f t="shared" si="22"/>
        <v>Ind</v>
      </c>
      <c r="F91" s="13">
        <f t="shared" si="23"/>
        <v>3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1</v>
      </c>
      <c r="O91" s="13">
        <v>1</v>
      </c>
      <c r="P91" s="13">
        <v>0</v>
      </c>
      <c r="Q91" s="13">
        <v>0</v>
      </c>
      <c r="R91" s="13">
        <v>0</v>
      </c>
      <c r="S91" s="13">
        <v>1</v>
      </c>
      <c r="T91" s="13">
        <v>0</v>
      </c>
      <c r="U91" s="13"/>
      <c r="V91" s="13">
        <f t="shared" si="24"/>
        <v>0</v>
      </c>
      <c r="W91" s="13">
        <f t="shared" si="25"/>
        <v>0</v>
      </c>
      <c r="X91" s="13">
        <f t="shared" si="26"/>
        <v>0</v>
      </c>
      <c r="Y91" s="13">
        <f t="shared" si="27"/>
        <v>0</v>
      </c>
      <c r="Z91" s="13">
        <f t="shared" si="28"/>
        <v>0</v>
      </c>
      <c r="AA91" s="13">
        <f t="shared" si="29"/>
        <v>0</v>
      </c>
      <c r="AB91" t="str">
        <f>VLOOKUP(B91,ohsaa!$A$3:$C$672,3,FALSE)</f>
        <v>Tri-County North</v>
      </c>
    </row>
    <row r="92" spans="1:28" x14ac:dyDescent="0.25">
      <c r="A92" s="9">
        <f t="shared" si="20"/>
        <v>89</v>
      </c>
      <c r="B92" s="9">
        <v>1284</v>
      </c>
      <c r="C92" s="10" t="s">
        <v>113</v>
      </c>
      <c r="D92" s="11">
        <f t="shared" si="21"/>
        <v>3</v>
      </c>
      <c r="E92" s="12" t="str">
        <f t="shared" si="22"/>
        <v>Ind</v>
      </c>
      <c r="F92" s="13">
        <f t="shared" si="23"/>
        <v>2</v>
      </c>
      <c r="G92" s="13">
        <v>0</v>
      </c>
      <c r="H92" s="13">
        <v>0</v>
      </c>
      <c r="I92" s="13">
        <v>0</v>
      </c>
      <c r="J92" s="13">
        <v>0</v>
      </c>
      <c r="K92" s="13">
        <v>2</v>
      </c>
      <c r="L92" s="13">
        <v>0</v>
      </c>
      <c r="M92" s="13">
        <v>1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/>
      <c r="V92" s="13">
        <f t="shared" si="24"/>
        <v>0</v>
      </c>
      <c r="W92" s="13">
        <f t="shared" si="25"/>
        <v>0</v>
      </c>
      <c r="X92" s="13">
        <f t="shared" si="26"/>
        <v>0</v>
      </c>
      <c r="Y92" s="13">
        <f t="shared" si="27"/>
        <v>0</v>
      </c>
      <c r="Z92" s="13">
        <f t="shared" si="28"/>
        <v>0</v>
      </c>
      <c r="AA92" s="13">
        <f t="shared" si="29"/>
        <v>0</v>
      </c>
      <c r="AB92" t="str">
        <f>VLOOKUP(B92,ohsaa!$A$3:$C$672,3,FALSE)</f>
        <v>Reading</v>
      </c>
    </row>
    <row r="93" spans="1:28" x14ac:dyDescent="0.25">
      <c r="A93" s="9">
        <f t="shared" si="20"/>
        <v>90</v>
      </c>
      <c r="B93" s="9">
        <v>368</v>
      </c>
      <c r="C93" s="10" t="s">
        <v>116</v>
      </c>
      <c r="D93" s="11">
        <f t="shared" si="21"/>
        <v>2</v>
      </c>
      <c r="E93" s="12" t="str">
        <f t="shared" si="22"/>
        <v>Ind</v>
      </c>
      <c r="F93" s="13">
        <f t="shared" si="23"/>
        <v>2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1</v>
      </c>
      <c r="M93" s="13">
        <v>1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/>
      <c r="V93" s="13">
        <f t="shared" si="24"/>
        <v>0</v>
      </c>
      <c r="W93" s="13">
        <f t="shared" si="25"/>
        <v>0</v>
      </c>
      <c r="X93" s="13">
        <f t="shared" si="26"/>
        <v>0</v>
      </c>
      <c r="Y93" s="13">
        <f t="shared" si="27"/>
        <v>0</v>
      </c>
      <c r="Z93" s="13">
        <f t="shared" si="28"/>
        <v>0</v>
      </c>
      <c r="AA93" s="13">
        <f t="shared" si="29"/>
        <v>0</v>
      </c>
      <c r="AB93" t="str">
        <f>VLOOKUP(B93,ohsaa!$A$3:$C$672,3,FALSE)</f>
        <v>Cin. Co. Day</v>
      </c>
    </row>
    <row r="94" spans="1:28" x14ac:dyDescent="0.25">
      <c r="A94" s="9">
        <f t="shared" si="20"/>
        <v>91</v>
      </c>
      <c r="B94" s="9">
        <v>1235</v>
      </c>
      <c r="C94" s="10" t="s">
        <v>117</v>
      </c>
      <c r="D94" s="11">
        <f t="shared" si="21"/>
        <v>2</v>
      </c>
      <c r="E94" s="12" t="str">
        <f t="shared" si="22"/>
        <v>Ind</v>
      </c>
      <c r="F94" s="13">
        <f t="shared" si="23"/>
        <v>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2</v>
      </c>
      <c r="U94" s="13"/>
      <c r="V94" s="13">
        <f t="shared" si="24"/>
        <v>0</v>
      </c>
      <c r="W94" s="13">
        <f t="shared" si="25"/>
        <v>0</v>
      </c>
      <c r="X94" s="13">
        <f t="shared" si="26"/>
        <v>0</v>
      </c>
      <c r="Y94" s="13">
        <f t="shared" si="27"/>
        <v>0</v>
      </c>
      <c r="Z94" s="13">
        <f t="shared" si="28"/>
        <v>0</v>
      </c>
      <c r="AA94" s="13">
        <f t="shared" si="29"/>
        <v>0</v>
      </c>
      <c r="AB94" t="str">
        <f>VLOOKUP(B94,ohsaa!$A$3:$C$672,3,FALSE)</f>
        <v>Ponitz CTC</v>
      </c>
    </row>
    <row r="95" spans="1:28" x14ac:dyDescent="0.25">
      <c r="A95" s="9">
        <f t="shared" si="20"/>
        <v>92</v>
      </c>
      <c r="B95" s="9">
        <v>924</v>
      </c>
      <c r="C95" s="10" t="s">
        <v>118</v>
      </c>
      <c r="D95" s="11">
        <f t="shared" si="21"/>
        <v>2</v>
      </c>
      <c r="E95" s="12" t="str">
        <f t="shared" si="22"/>
        <v>Ind</v>
      </c>
      <c r="F95" s="13">
        <f t="shared" si="23"/>
        <v>2</v>
      </c>
      <c r="G95" s="13">
        <v>0</v>
      </c>
      <c r="H95" s="13">
        <v>1</v>
      </c>
      <c r="I95" s="13">
        <v>0</v>
      </c>
      <c r="J95" s="13">
        <v>1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/>
      <c r="V95" s="13">
        <f t="shared" si="24"/>
        <v>0</v>
      </c>
      <c r="W95" s="13">
        <f t="shared" si="25"/>
        <v>0</v>
      </c>
      <c r="X95" s="13">
        <f t="shared" si="26"/>
        <v>0</v>
      </c>
      <c r="Y95" s="13">
        <f t="shared" si="27"/>
        <v>0</v>
      </c>
      <c r="Z95" s="13">
        <f t="shared" si="28"/>
        <v>0</v>
      </c>
      <c r="AA95" s="13">
        <f t="shared" si="29"/>
        <v>0</v>
      </c>
      <c r="AB95" t="str">
        <f>VLOOKUP(B95,ohsaa!$A$3:$C$672,3,FALSE)</f>
        <v>Mid. Madison</v>
      </c>
    </row>
    <row r="96" spans="1:28" x14ac:dyDescent="0.25">
      <c r="A96" s="9">
        <f t="shared" si="20"/>
        <v>93</v>
      </c>
      <c r="B96" s="9">
        <v>490</v>
      </c>
      <c r="C96" s="10" t="s">
        <v>119</v>
      </c>
      <c r="D96" s="11">
        <f t="shared" si="21"/>
        <v>2</v>
      </c>
      <c r="E96" s="12" t="str">
        <f t="shared" si="22"/>
        <v>Ind</v>
      </c>
      <c r="F96" s="13">
        <f t="shared" si="23"/>
        <v>2</v>
      </c>
      <c r="G96" s="13">
        <v>0</v>
      </c>
      <c r="H96" s="13">
        <v>0</v>
      </c>
      <c r="I96" s="13">
        <v>0</v>
      </c>
      <c r="J96" s="13">
        <v>1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1</v>
      </c>
      <c r="R96" s="13">
        <v>0</v>
      </c>
      <c r="S96" s="13">
        <v>0</v>
      </c>
      <c r="T96" s="13">
        <v>0</v>
      </c>
      <c r="U96" s="13"/>
      <c r="V96" s="13">
        <f t="shared" si="24"/>
        <v>0</v>
      </c>
      <c r="W96" s="13">
        <f t="shared" si="25"/>
        <v>0</v>
      </c>
      <c r="X96" s="13">
        <f t="shared" si="26"/>
        <v>0</v>
      </c>
      <c r="Y96" s="13">
        <f t="shared" si="27"/>
        <v>0</v>
      </c>
      <c r="Z96" s="13">
        <f t="shared" si="28"/>
        <v>0</v>
      </c>
      <c r="AA96" s="13">
        <f t="shared" si="29"/>
        <v>0</v>
      </c>
      <c r="AB96" t="str">
        <f>VLOOKUP(B96,ohsaa!$A$3:$C$672,3,FALSE)</f>
        <v>East Clinton</v>
      </c>
    </row>
    <row r="97" spans="1:28" x14ac:dyDescent="0.25">
      <c r="A97" s="9">
        <f t="shared" si="20"/>
        <v>94</v>
      </c>
      <c r="B97" s="9">
        <v>1550</v>
      </c>
      <c r="C97" s="10" t="s">
        <v>120</v>
      </c>
      <c r="D97" s="11">
        <f t="shared" si="21"/>
        <v>2</v>
      </c>
      <c r="E97" s="12" t="str">
        <f t="shared" si="22"/>
        <v>Ind</v>
      </c>
      <c r="F97" s="13">
        <f t="shared" si="23"/>
        <v>2</v>
      </c>
      <c r="G97" s="13">
        <v>0</v>
      </c>
      <c r="H97" s="13">
        <v>0</v>
      </c>
      <c r="I97" s="13">
        <v>0</v>
      </c>
      <c r="J97" s="13">
        <v>1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1</v>
      </c>
      <c r="Q97" s="13">
        <v>0</v>
      </c>
      <c r="R97" s="13">
        <v>0</v>
      </c>
      <c r="S97" s="13">
        <v>0</v>
      </c>
      <c r="T97" s="13">
        <v>0</v>
      </c>
      <c r="U97" s="13"/>
      <c r="V97" s="13">
        <f t="shared" si="24"/>
        <v>0</v>
      </c>
      <c r="W97" s="13">
        <f t="shared" si="25"/>
        <v>0</v>
      </c>
      <c r="X97" s="13">
        <f t="shared" si="26"/>
        <v>0</v>
      </c>
      <c r="Y97" s="13">
        <f t="shared" si="27"/>
        <v>0</v>
      </c>
      <c r="Z97" s="13">
        <f t="shared" si="28"/>
        <v>0</v>
      </c>
      <c r="AA97" s="13">
        <f t="shared" si="29"/>
        <v>0</v>
      </c>
      <c r="AB97" t="str">
        <f>VLOOKUP(B97,ohsaa!$A$3:$C$672,3,FALSE)</f>
        <v>Trotwood-Madison</v>
      </c>
    </row>
    <row r="98" spans="1:28" x14ac:dyDescent="0.25">
      <c r="A98" s="9">
        <f t="shared" si="20"/>
        <v>95</v>
      </c>
      <c r="B98" s="9">
        <v>292</v>
      </c>
      <c r="C98" s="10" t="s">
        <v>121</v>
      </c>
      <c r="D98" s="11">
        <f t="shared" si="21"/>
        <v>2</v>
      </c>
      <c r="E98" s="12" t="str">
        <f t="shared" si="22"/>
        <v>Ind</v>
      </c>
      <c r="F98" s="13">
        <f t="shared" si="23"/>
        <v>2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1</v>
      </c>
      <c r="M98" s="13">
        <v>1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/>
      <c r="V98" s="13">
        <f t="shared" si="24"/>
        <v>0</v>
      </c>
      <c r="W98" s="13">
        <f t="shared" si="25"/>
        <v>0</v>
      </c>
      <c r="X98" s="13">
        <f t="shared" si="26"/>
        <v>0</v>
      </c>
      <c r="Y98" s="13">
        <f t="shared" si="27"/>
        <v>0</v>
      </c>
      <c r="Z98" s="13">
        <f t="shared" si="28"/>
        <v>0</v>
      </c>
      <c r="AA98" s="13">
        <f t="shared" si="29"/>
        <v>0</v>
      </c>
      <c r="AB98" t="str">
        <f>VLOOKUP(B98,ohsaa!$A$3:$C$672,3,FALSE)</f>
        <v>Butler</v>
      </c>
    </row>
    <row r="99" spans="1:28" x14ac:dyDescent="0.25">
      <c r="A99" s="9">
        <f t="shared" si="20"/>
        <v>96</v>
      </c>
      <c r="B99" s="9">
        <v>1660</v>
      </c>
      <c r="C99" s="10" t="s">
        <v>122</v>
      </c>
      <c r="D99" s="11">
        <f t="shared" si="21"/>
        <v>2</v>
      </c>
      <c r="E99" s="12" t="str">
        <f t="shared" si="22"/>
        <v>Ind</v>
      </c>
      <c r="F99" s="13">
        <f t="shared" si="23"/>
        <v>2</v>
      </c>
      <c r="G99" s="13">
        <v>0</v>
      </c>
      <c r="H99" s="13">
        <v>1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/>
      <c r="V99" s="13">
        <f t="shared" si="24"/>
        <v>0</v>
      </c>
      <c r="W99" s="13">
        <f t="shared" si="25"/>
        <v>0</v>
      </c>
      <c r="X99" s="13">
        <f t="shared" si="26"/>
        <v>0</v>
      </c>
      <c r="Y99" s="13">
        <f t="shared" si="27"/>
        <v>0</v>
      </c>
      <c r="Z99" s="13">
        <f t="shared" si="28"/>
        <v>0</v>
      </c>
      <c r="AA99" s="13">
        <f t="shared" si="29"/>
        <v>0</v>
      </c>
      <c r="AB99" t="str">
        <f>VLOOKUP(B99,ohsaa!$A$3:$C$672,3,FALSE)</f>
        <v>West Carrollton</v>
      </c>
    </row>
    <row r="100" spans="1:28" x14ac:dyDescent="0.25">
      <c r="A100" s="9">
        <f t="shared" ref="A100:A108" si="30">ROW()-3</f>
        <v>97</v>
      </c>
      <c r="B100" s="9">
        <v>1276</v>
      </c>
      <c r="C100" s="10" t="s">
        <v>123</v>
      </c>
      <c r="D100" s="11">
        <f t="shared" ref="D100:D108" si="31">SUM(G100:T100)</f>
        <v>1</v>
      </c>
      <c r="E100" s="12" t="str">
        <f t="shared" ref="E100:E108" si="32">IF(F100&gt;6,"Team","Ind")</f>
        <v>Ind</v>
      </c>
      <c r="F100" s="13">
        <f t="shared" ref="F100:F108" si="33">COUNTIF(G100:T100,"&gt;0")</f>
        <v>1</v>
      </c>
      <c r="G100" s="13">
        <v>0</v>
      </c>
      <c r="H100" s="13">
        <v>0</v>
      </c>
      <c r="I100" s="13">
        <v>0</v>
      </c>
      <c r="J100" s="13">
        <v>0</v>
      </c>
      <c r="K100" s="13">
        <v>1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/>
      <c r="V100" s="13">
        <f t="shared" ref="V100:V108" si="34">COUNTIF($G100:$T100,10)</f>
        <v>0</v>
      </c>
      <c r="W100" s="13">
        <f t="shared" ref="W100:W108" si="35">COUNTIF($G100:$T100,8)</f>
        <v>0</v>
      </c>
      <c r="X100" s="13">
        <f t="shared" ref="X100:X108" si="36">COUNTIF($G100:$T100,7)</f>
        <v>0</v>
      </c>
      <c r="Y100" s="13">
        <f t="shared" ref="Y100:Y108" si="37">COUNTIF($G100:$T100,6)</f>
        <v>0</v>
      </c>
      <c r="Z100" s="13">
        <f t="shared" ref="Z100:Z108" si="38">COUNTIF($G100:$T100,4)</f>
        <v>0</v>
      </c>
      <c r="AA100" s="13">
        <f t="shared" ref="AA100:AA108" si="39">COUNTIF($G100:$T100,3)</f>
        <v>0</v>
      </c>
      <c r="AB100" t="str">
        <f>VLOOKUP(B100,ohsaa!$A$3:$C$672,3,FALSE)</f>
        <v>Purcell Marian</v>
      </c>
    </row>
    <row r="101" spans="1:28" x14ac:dyDescent="0.25">
      <c r="A101" s="9">
        <f t="shared" si="30"/>
        <v>98</v>
      </c>
      <c r="B101" s="9">
        <v>1732</v>
      </c>
      <c r="C101" s="10" t="s">
        <v>124</v>
      </c>
      <c r="D101" s="11">
        <f t="shared" si="31"/>
        <v>1</v>
      </c>
      <c r="E101" s="12" t="str">
        <f t="shared" si="32"/>
        <v>Ind</v>
      </c>
      <c r="F101" s="13">
        <f t="shared" si="33"/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1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/>
      <c r="V101" s="13">
        <f t="shared" si="34"/>
        <v>0</v>
      </c>
      <c r="W101" s="13">
        <f t="shared" si="35"/>
        <v>0</v>
      </c>
      <c r="X101" s="13">
        <f t="shared" si="36"/>
        <v>0</v>
      </c>
      <c r="Y101" s="13">
        <f t="shared" si="37"/>
        <v>0</v>
      </c>
      <c r="Z101" s="13">
        <f t="shared" si="38"/>
        <v>0</v>
      </c>
      <c r="AA101" s="13">
        <f t="shared" si="39"/>
        <v>0</v>
      </c>
      <c r="AB101" t="str">
        <f>VLOOKUP(B101,ohsaa!$A$3:$C$672,3,FALSE)</f>
        <v>Cin. Woodward</v>
      </c>
    </row>
    <row r="102" spans="1:28" x14ac:dyDescent="0.25">
      <c r="A102" s="9">
        <f t="shared" si="30"/>
        <v>99</v>
      </c>
      <c r="B102" s="9">
        <v>1002</v>
      </c>
      <c r="C102" s="10" t="s">
        <v>125</v>
      </c>
      <c r="D102" s="11">
        <f t="shared" si="31"/>
        <v>1</v>
      </c>
      <c r="E102" s="12" t="str">
        <f t="shared" si="32"/>
        <v>Ind</v>
      </c>
      <c r="F102" s="13">
        <f t="shared" si="33"/>
        <v>1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1</v>
      </c>
      <c r="U102" s="13"/>
      <c r="V102" s="13">
        <f t="shared" si="34"/>
        <v>0</v>
      </c>
      <c r="W102" s="13">
        <f t="shared" si="35"/>
        <v>0</v>
      </c>
      <c r="X102" s="13">
        <f t="shared" si="36"/>
        <v>0</v>
      </c>
      <c r="Y102" s="13">
        <f t="shared" si="37"/>
        <v>0</v>
      </c>
      <c r="Z102" s="13">
        <f t="shared" si="38"/>
        <v>0</v>
      </c>
      <c r="AA102" s="13">
        <f t="shared" si="39"/>
        <v>0</v>
      </c>
      <c r="AB102" t="str">
        <f>VLOOKUP(B102,ohsaa!$A$3:$C$672,3,FALSE)</f>
        <v>Meadowdale</v>
      </c>
    </row>
    <row r="103" spans="1:28" x14ac:dyDescent="0.25">
      <c r="A103" s="9">
        <f t="shared" si="30"/>
        <v>100</v>
      </c>
      <c r="B103" s="9">
        <v>1190</v>
      </c>
      <c r="C103" s="10" t="s">
        <v>126</v>
      </c>
      <c r="D103" s="11">
        <f t="shared" si="31"/>
        <v>1</v>
      </c>
      <c r="E103" s="12" t="str">
        <f t="shared" si="32"/>
        <v>Ind</v>
      </c>
      <c r="F103" s="13">
        <f t="shared" si="33"/>
        <v>1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1</v>
      </c>
      <c r="R103" s="13">
        <v>0</v>
      </c>
      <c r="S103" s="13">
        <v>0</v>
      </c>
      <c r="T103" s="13">
        <v>0</v>
      </c>
      <c r="U103" s="13"/>
      <c r="V103" s="13">
        <f t="shared" si="34"/>
        <v>0</v>
      </c>
      <c r="W103" s="13">
        <f t="shared" si="35"/>
        <v>0</v>
      </c>
      <c r="X103" s="13">
        <f t="shared" si="36"/>
        <v>0</v>
      </c>
      <c r="Y103" s="13">
        <f t="shared" si="37"/>
        <v>0</v>
      </c>
      <c r="Z103" s="13">
        <f t="shared" si="38"/>
        <v>0</v>
      </c>
      <c r="AA103" s="13">
        <f t="shared" si="39"/>
        <v>0</v>
      </c>
      <c r="AB103" t="str">
        <f>VLOOKUP(B103,ohsaa!$A$3:$C$672,3,FALSE)</f>
        <v>Oakwood</v>
      </c>
    </row>
    <row r="104" spans="1:28" x14ac:dyDescent="0.25">
      <c r="A104" s="9">
        <f t="shared" si="30"/>
        <v>101</v>
      </c>
      <c r="B104" s="9">
        <v>582</v>
      </c>
      <c r="C104" s="10" t="s">
        <v>127</v>
      </c>
      <c r="D104" s="11">
        <f t="shared" si="31"/>
        <v>1</v>
      </c>
      <c r="E104" s="12" t="str">
        <f t="shared" si="32"/>
        <v>Ind</v>
      </c>
      <c r="F104" s="13">
        <f t="shared" si="33"/>
        <v>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1</v>
      </c>
      <c r="R104" s="13">
        <v>0</v>
      </c>
      <c r="S104" s="13">
        <v>0</v>
      </c>
      <c r="T104" s="13">
        <v>0</v>
      </c>
      <c r="U104" s="13"/>
      <c r="V104" s="13">
        <f t="shared" si="34"/>
        <v>0</v>
      </c>
      <c r="W104" s="13">
        <f t="shared" si="35"/>
        <v>0</v>
      </c>
      <c r="X104" s="13">
        <f t="shared" si="36"/>
        <v>0</v>
      </c>
      <c r="Y104" s="13">
        <f t="shared" si="37"/>
        <v>0</v>
      </c>
      <c r="Z104" s="13">
        <f t="shared" si="38"/>
        <v>0</v>
      </c>
      <c r="AA104" s="13">
        <f t="shared" si="39"/>
        <v>0</v>
      </c>
      <c r="AB104" t="str">
        <f>VLOOKUP(B104,ohsaa!$A$3:$C$672,3,FALSE)</f>
        <v>Fenwick</v>
      </c>
    </row>
    <row r="105" spans="1:28" x14ac:dyDescent="0.25">
      <c r="A105" s="9">
        <f t="shared" si="30"/>
        <v>102</v>
      </c>
      <c r="B105" s="9">
        <v>810</v>
      </c>
      <c r="C105" s="10" t="s">
        <v>128</v>
      </c>
      <c r="D105" s="11">
        <f t="shared" si="31"/>
        <v>1</v>
      </c>
      <c r="E105" s="12" t="str">
        <f t="shared" si="32"/>
        <v>Ind</v>
      </c>
      <c r="F105" s="13">
        <f t="shared" si="33"/>
        <v>1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/>
      <c r="V105" s="13">
        <f t="shared" si="34"/>
        <v>0</v>
      </c>
      <c r="W105" s="13">
        <f t="shared" si="35"/>
        <v>0</v>
      </c>
      <c r="X105" s="13">
        <f t="shared" si="36"/>
        <v>0</v>
      </c>
      <c r="Y105" s="13">
        <f t="shared" si="37"/>
        <v>0</v>
      </c>
      <c r="Z105" s="13">
        <f t="shared" si="38"/>
        <v>0</v>
      </c>
      <c r="AA105" s="13">
        <f t="shared" si="39"/>
        <v>0</v>
      </c>
      <c r="AB105" t="str">
        <f>VLOOKUP(B105,ohsaa!$A$3:$C$672,3,FALSE)</f>
        <v>Kings</v>
      </c>
    </row>
    <row r="106" spans="1:28" x14ac:dyDescent="0.25">
      <c r="A106" s="9">
        <f t="shared" si="30"/>
        <v>103</v>
      </c>
      <c r="B106" s="9">
        <v>1340</v>
      </c>
      <c r="C106" s="10" t="s">
        <v>129</v>
      </c>
      <c r="D106" s="11">
        <f t="shared" si="31"/>
        <v>1</v>
      </c>
      <c r="E106" s="12" t="str">
        <f t="shared" si="32"/>
        <v>Ind</v>
      </c>
      <c r="F106" s="13">
        <f t="shared" si="33"/>
        <v>1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1</v>
      </c>
      <c r="R106" s="13">
        <v>0</v>
      </c>
      <c r="S106" s="13">
        <v>0</v>
      </c>
      <c r="T106" s="13">
        <v>0</v>
      </c>
      <c r="U106" s="13"/>
      <c r="V106" s="13">
        <f t="shared" si="34"/>
        <v>0</v>
      </c>
      <c r="W106" s="13">
        <f t="shared" si="35"/>
        <v>0</v>
      </c>
      <c r="X106" s="13">
        <f t="shared" si="36"/>
        <v>0</v>
      </c>
      <c r="Y106" s="13">
        <f t="shared" si="37"/>
        <v>0</v>
      </c>
      <c r="Z106" s="13">
        <f t="shared" si="38"/>
        <v>0</v>
      </c>
      <c r="AA106" s="13">
        <f t="shared" si="39"/>
        <v>0</v>
      </c>
      <c r="AB106" t="str">
        <f>VLOOKUP(B106,ohsaa!$A$3:$C$672,3,FALSE)</f>
        <v>St. Bernard</v>
      </c>
    </row>
    <row r="107" spans="1:28" x14ac:dyDescent="0.25">
      <c r="A107" s="9">
        <f t="shared" si="30"/>
        <v>104</v>
      </c>
      <c r="B107" s="9">
        <v>1148</v>
      </c>
      <c r="C107" s="10" t="s">
        <v>1531</v>
      </c>
      <c r="D107" s="11">
        <f t="shared" ref="D107" si="40">SUM(G107:T107)</f>
        <v>1</v>
      </c>
      <c r="E107" s="12" t="str">
        <f t="shared" ref="E107" si="41">IF(F107&gt;6,"Team","Ind")</f>
        <v>Ind</v>
      </c>
      <c r="F107" s="13">
        <f t="shared" ref="F107" si="42">COUNTIF(G107:T107,"&gt;0")</f>
        <v>1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1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/>
      <c r="V107" s="13">
        <f t="shared" si="34"/>
        <v>0</v>
      </c>
      <c r="W107" s="13">
        <f t="shared" si="35"/>
        <v>0</v>
      </c>
      <c r="X107" s="13">
        <f t="shared" si="36"/>
        <v>0</v>
      </c>
      <c r="Y107" s="13">
        <f t="shared" si="37"/>
        <v>0</v>
      </c>
      <c r="Z107" s="13">
        <f t="shared" si="38"/>
        <v>0</v>
      </c>
      <c r="AA107" s="13">
        <f t="shared" si="39"/>
        <v>0</v>
      </c>
      <c r="AB107" t="str">
        <f>VLOOKUP(B107,ohsaa!$A$3:$C$672,3,FALSE)</f>
        <v>Day. Northridge</v>
      </c>
    </row>
    <row r="108" spans="1:28" x14ac:dyDescent="0.25">
      <c r="A108" s="9">
        <f t="shared" si="30"/>
        <v>105</v>
      </c>
      <c r="B108" s="9">
        <v>1642</v>
      </c>
      <c r="C108" s="10" t="s">
        <v>130</v>
      </c>
      <c r="D108" s="11">
        <f t="shared" si="31"/>
        <v>1</v>
      </c>
      <c r="E108" s="12" t="str">
        <f t="shared" si="32"/>
        <v>Ind</v>
      </c>
      <c r="F108" s="13">
        <f t="shared" si="33"/>
        <v>1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1</v>
      </c>
      <c r="R108" s="13">
        <v>0</v>
      </c>
      <c r="S108" s="13">
        <v>0</v>
      </c>
      <c r="T108" s="13">
        <v>0</v>
      </c>
      <c r="U108" s="13"/>
      <c r="V108" s="13">
        <f t="shared" si="34"/>
        <v>0</v>
      </c>
      <c r="W108" s="13">
        <f t="shared" si="35"/>
        <v>0</v>
      </c>
      <c r="X108" s="13">
        <f t="shared" si="36"/>
        <v>0</v>
      </c>
      <c r="Y108" s="13">
        <f t="shared" si="37"/>
        <v>0</v>
      </c>
      <c r="Z108" s="13">
        <f t="shared" si="38"/>
        <v>0</v>
      </c>
      <c r="AA108" s="13">
        <f t="shared" si="39"/>
        <v>0</v>
      </c>
      <c r="AB108" t="str">
        <f>VLOOKUP(B108,ohsaa!$A$3:$C$672,3,FALSE)</f>
        <v>Waynesfield-Goshen</v>
      </c>
    </row>
  </sheetData>
  <sortState xmlns:xlrd2="http://schemas.microsoft.com/office/spreadsheetml/2017/richdata2" ref="A4:AA108">
    <sortCondition descending="1" ref="E4:E108"/>
    <sortCondition descending="1" ref="D4:D108"/>
    <sortCondition descending="1" ref="V4:V108"/>
    <sortCondition descending="1" ref="W4:W108"/>
    <sortCondition descending="1" ref="X4:X108"/>
    <sortCondition descending="1" ref="Y4:Y108"/>
    <sortCondition descending="1" ref="Z4:Z108"/>
    <sortCondition descending="1" ref="AA4:AA108"/>
  </sortState>
  <mergeCells count="1">
    <mergeCell ref="A1:AA1"/>
  </mergeCells>
  <pageMargins left="1" right="1" top="1" bottom="1" header="0.5" footer="0.5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5AD1-A16F-47B8-9205-4E5462F33626}">
  <sheetPr>
    <pageSetUpPr fitToPage="1"/>
  </sheetPr>
  <dimension ref="A1:BJ132"/>
  <sheetViews>
    <sheetView zoomScale="70" zoomScaleNormal="70" workbookViewId="0">
      <selection activeCell="X120" sqref="X120:AO120"/>
    </sheetView>
  </sheetViews>
  <sheetFormatPr defaultRowHeight="14.4" x14ac:dyDescent="0.3"/>
  <cols>
    <col min="1" max="1" width="7.44140625" style="29" customWidth="1"/>
    <col min="2" max="2" width="6.44140625" style="29" customWidth="1"/>
    <col min="3" max="3" width="18.5546875" style="27" bestFit="1" customWidth="1"/>
    <col min="4" max="4" width="5.33203125" style="27" bestFit="1" customWidth="1"/>
    <col min="5" max="5" width="5.21875" style="27" customWidth="1"/>
    <col min="6" max="6" width="6.44140625" style="29" bestFit="1" customWidth="1"/>
    <col min="7" max="20" width="4.44140625" style="27" bestFit="1" customWidth="1"/>
    <col min="21" max="21" width="3.33203125" style="27" bestFit="1" customWidth="1"/>
    <col min="22" max="22" width="5.5546875" style="29" bestFit="1" customWidth="1"/>
    <col min="23" max="23" width="15.33203125" style="29" customWidth="1"/>
    <col min="24" max="24" width="35.5546875" style="27" customWidth="1"/>
    <col min="25" max="26" width="4.88671875" style="27" customWidth="1"/>
    <col min="27" max="27" width="5.44140625" style="29" customWidth="1"/>
    <col min="28" max="41" width="4.109375" style="27" bestFit="1" customWidth="1"/>
    <col min="42" max="42" width="20.33203125" style="27" customWidth="1"/>
    <col min="43" max="16384" width="8.88671875" style="27"/>
  </cols>
  <sheetData>
    <row r="1" spans="1:42" s="26" customFormat="1" ht="15" thickBot="1" x14ac:dyDescent="0.35">
      <c r="A1" s="20" t="s">
        <v>1</v>
      </c>
      <c r="B1" s="20" t="s">
        <v>1527</v>
      </c>
      <c r="C1" s="21" t="s">
        <v>1528</v>
      </c>
      <c r="D1" s="43" t="s">
        <v>1538</v>
      </c>
      <c r="E1" s="21" t="s">
        <v>1529</v>
      </c>
      <c r="F1" s="20" t="s">
        <v>1530</v>
      </c>
      <c r="G1" s="21">
        <v>100</v>
      </c>
      <c r="H1" s="21">
        <v>105</v>
      </c>
      <c r="I1" s="21">
        <v>110</v>
      </c>
      <c r="J1" s="21">
        <v>115</v>
      </c>
      <c r="K1" s="21">
        <v>120</v>
      </c>
      <c r="L1" s="21">
        <v>125</v>
      </c>
      <c r="M1" s="21">
        <v>130</v>
      </c>
      <c r="N1" s="21">
        <v>135</v>
      </c>
      <c r="O1" s="21">
        <v>140</v>
      </c>
      <c r="P1" s="21">
        <v>145</v>
      </c>
      <c r="Q1" s="21">
        <v>155</v>
      </c>
      <c r="R1" s="21">
        <v>170</v>
      </c>
      <c r="S1" s="21">
        <v>190</v>
      </c>
      <c r="T1" s="21">
        <v>235</v>
      </c>
      <c r="U1" s="22"/>
      <c r="V1" s="52" t="s">
        <v>1</v>
      </c>
      <c r="W1" s="53" t="s">
        <v>507</v>
      </c>
      <c r="X1" s="51" t="s">
        <v>1528</v>
      </c>
      <c r="Y1" s="51" t="s">
        <v>1538</v>
      </c>
      <c r="Z1" s="51" t="s">
        <v>1587</v>
      </c>
      <c r="AA1" s="53" t="s">
        <v>1530</v>
      </c>
      <c r="AB1" s="51">
        <v>100</v>
      </c>
      <c r="AC1" s="51">
        <v>105</v>
      </c>
      <c r="AD1" s="51">
        <v>110</v>
      </c>
      <c r="AE1" s="51">
        <v>115</v>
      </c>
      <c r="AF1" s="51">
        <v>120</v>
      </c>
      <c r="AG1" s="51">
        <v>125</v>
      </c>
      <c r="AH1" s="51">
        <v>130</v>
      </c>
      <c r="AI1" s="51">
        <v>135</v>
      </c>
      <c r="AJ1" s="51">
        <v>140</v>
      </c>
      <c r="AK1" s="51">
        <v>145</v>
      </c>
      <c r="AL1" s="51">
        <v>155</v>
      </c>
      <c r="AM1" s="51">
        <v>170</v>
      </c>
      <c r="AN1" s="51">
        <v>190</v>
      </c>
      <c r="AO1" s="54">
        <v>235</v>
      </c>
    </row>
    <row r="2" spans="1:42" x14ac:dyDescent="0.3">
      <c r="A2" s="44">
        <v>696</v>
      </c>
      <c r="B2" s="44"/>
      <c r="C2" s="45" t="s">
        <v>649</v>
      </c>
      <c r="D2" s="45">
        <v>70</v>
      </c>
      <c r="E2" s="45" t="s">
        <v>1536</v>
      </c>
      <c r="F2" s="44">
        <v>14</v>
      </c>
      <c r="G2" s="45">
        <v>3</v>
      </c>
      <c r="H2" s="45">
        <v>7</v>
      </c>
      <c r="I2" s="45">
        <v>8</v>
      </c>
      <c r="J2" s="45">
        <v>4</v>
      </c>
      <c r="K2" s="45">
        <v>1</v>
      </c>
      <c r="L2" s="45">
        <v>3</v>
      </c>
      <c r="M2" s="45">
        <v>7</v>
      </c>
      <c r="N2" s="45">
        <v>8</v>
      </c>
      <c r="O2" s="45">
        <v>3</v>
      </c>
      <c r="P2" s="45">
        <v>7</v>
      </c>
      <c r="Q2" s="45">
        <v>4</v>
      </c>
      <c r="R2" s="45">
        <v>8</v>
      </c>
      <c r="S2" s="45">
        <v>3</v>
      </c>
      <c r="T2" s="45">
        <v>4</v>
      </c>
      <c r="U2" s="28">
        <v>1</v>
      </c>
      <c r="V2" s="81">
        <v>158</v>
      </c>
      <c r="W2" s="29" t="s">
        <v>195</v>
      </c>
      <c r="X2" s="27" t="s">
        <v>191</v>
      </c>
      <c r="Y2" s="27">
        <v>14</v>
      </c>
      <c r="Z2" s="27" t="s">
        <v>1537</v>
      </c>
      <c r="AA2" s="29">
        <v>5</v>
      </c>
      <c r="AB2" s="27">
        <v>1</v>
      </c>
      <c r="AC2" s="27">
        <v>0</v>
      </c>
      <c r="AD2" s="27">
        <v>0</v>
      </c>
      <c r="AE2" s="27">
        <v>1</v>
      </c>
      <c r="AF2" s="27">
        <v>0</v>
      </c>
      <c r="AG2" s="27">
        <v>0</v>
      </c>
      <c r="AH2" s="27">
        <v>1</v>
      </c>
      <c r="AI2" s="27">
        <v>0</v>
      </c>
      <c r="AJ2" s="27">
        <v>0</v>
      </c>
      <c r="AK2" s="27">
        <v>4</v>
      </c>
      <c r="AL2" s="27">
        <v>0</v>
      </c>
      <c r="AM2" s="27">
        <v>0</v>
      </c>
      <c r="AN2" s="27">
        <v>0</v>
      </c>
      <c r="AO2" s="30">
        <v>0</v>
      </c>
      <c r="AP2" s="27" t="str">
        <f>_xlfn.CONCAT(X2,"(",AA2,")")</f>
        <v>Badin(5)</v>
      </c>
    </row>
    <row r="3" spans="1:42" x14ac:dyDescent="0.3">
      <c r="A3" s="44">
        <v>846</v>
      </c>
      <c r="B3" s="44"/>
      <c r="C3" s="45" t="s">
        <v>795</v>
      </c>
      <c r="D3" s="45">
        <v>52</v>
      </c>
      <c r="E3" s="45" t="s">
        <v>1536</v>
      </c>
      <c r="F3" s="44">
        <v>13</v>
      </c>
      <c r="G3" s="45">
        <v>1</v>
      </c>
      <c r="H3" s="45">
        <v>4</v>
      </c>
      <c r="I3" s="45">
        <v>3</v>
      </c>
      <c r="J3" s="45">
        <v>3</v>
      </c>
      <c r="K3" s="45">
        <v>4</v>
      </c>
      <c r="L3" s="45">
        <v>4</v>
      </c>
      <c r="M3" s="45">
        <v>4</v>
      </c>
      <c r="N3" s="45">
        <v>4</v>
      </c>
      <c r="O3" s="45">
        <v>8</v>
      </c>
      <c r="P3" s="45">
        <v>1</v>
      </c>
      <c r="Q3" s="45">
        <v>8</v>
      </c>
      <c r="R3" s="45">
        <v>7</v>
      </c>
      <c r="S3" s="45">
        <v>1</v>
      </c>
      <c r="T3" s="45">
        <v>0</v>
      </c>
      <c r="U3" s="28">
        <v>2</v>
      </c>
      <c r="V3" s="81">
        <v>320</v>
      </c>
      <c r="W3" s="29" t="s">
        <v>195</v>
      </c>
      <c r="X3" s="27" t="s">
        <v>262</v>
      </c>
      <c r="Y3" s="27">
        <v>11</v>
      </c>
      <c r="Z3" s="27" t="s">
        <v>1537</v>
      </c>
      <c r="AA3" s="29">
        <v>4</v>
      </c>
      <c r="AB3" s="27">
        <v>4</v>
      </c>
      <c r="AC3" s="27">
        <v>0</v>
      </c>
      <c r="AD3" s="27">
        <v>0</v>
      </c>
      <c r="AE3" s="27">
        <v>0</v>
      </c>
      <c r="AF3" s="27">
        <v>1</v>
      </c>
      <c r="AG3" s="27">
        <v>0</v>
      </c>
      <c r="AH3" s="27">
        <v>0</v>
      </c>
      <c r="AI3" s="27">
        <v>3</v>
      </c>
      <c r="AJ3" s="27">
        <v>0</v>
      </c>
      <c r="AK3" s="27">
        <v>0</v>
      </c>
      <c r="AL3" s="27">
        <v>0</v>
      </c>
      <c r="AM3" s="27">
        <v>3</v>
      </c>
      <c r="AN3" s="27">
        <v>0</v>
      </c>
      <c r="AO3" s="30">
        <v>0</v>
      </c>
      <c r="AP3" s="27" t="str">
        <f t="shared" ref="AP3:AP18" si="0">_xlfn.CONCAT(X3,"(",AA3,")")</f>
        <v>Carroll(4)</v>
      </c>
    </row>
    <row r="4" spans="1:42" x14ac:dyDescent="0.3">
      <c r="A4" s="44">
        <v>510</v>
      </c>
      <c r="B4" s="44"/>
      <c r="C4" s="45" t="s">
        <v>507</v>
      </c>
      <c r="D4" s="45">
        <v>51</v>
      </c>
      <c r="E4" s="45" t="s">
        <v>1536</v>
      </c>
      <c r="F4" s="44">
        <v>12</v>
      </c>
      <c r="G4" s="45">
        <v>4</v>
      </c>
      <c r="H4" s="45">
        <v>4</v>
      </c>
      <c r="I4" s="45">
        <v>0</v>
      </c>
      <c r="J4" s="45">
        <v>8</v>
      </c>
      <c r="K4" s="45">
        <v>6</v>
      </c>
      <c r="L4" s="45">
        <v>4</v>
      </c>
      <c r="M4" s="45">
        <v>3</v>
      </c>
      <c r="N4" s="45">
        <v>0</v>
      </c>
      <c r="O4" s="45">
        <v>7</v>
      </c>
      <c r="P4" s="45">
        <v>1</v>
      </c>
      <c r="Q4" s="45">
        <v>3</v>
      </c>
      <c r="R4" s="45">
        <v>4</v>
      </c>
      <c r="S4" s="45">
        <v>3</v>
      </c>
      <c r="T4" s="45">
        <v>4</v>
      </c>
      <c r="U4" s="28">
        <v>3</v>
      </c>
      <c r="V4" s="81">
        <v>430</v>
      </c>
      <c r="W4" s="29" t="s">
        <v>195</v>
      </c>
      <c r="X4" s="27" t="s">
        <v>432</v>
      </c>
      <c r="Y4" s="27">
        <v>4</v>
      </c>
      <c r="Z4" s="27" t="s">
        <v>1537</v>
      </c>
      <c r="AA4" s="29">
        <v>2</v>
      </c>
      <c r="AB4" s="27">
        <v>0</v>
      </c>
      <c r="AC4" s="27">
        <v>0</v>
      </c>
      <c r="AD4" s="27">
        <v>0</v>
      </c>
      <c r="AE4" s="27">
        <v>2</v>
      </c>
      <c r="AF4" s="27">
        <v>0</v>
      </c>
      <c r="AG4" s="27">
        <v>0</v>
      </c>
      <c r="AH4" s="27">
        <v>0</v>
      </c>
      <c r="AI4" s="27">
        <v>2</v>
      </c>
      <c r="AJ4" s="27">
        <v>0</v>
      </c>
      <c r="AK4" s="27">
        <v>0</v>
      </c>
      <c r="AL4" s="27">
        <v>0</v>
      </c>
      <c r="AM4" s="27">
        <v>0</v>
      </c>
      <c r="AN4" s="27">
        <v>0</v>
      </c>
      <c r="AO4" s="30">
        <v>0</v>
      </c>
      <c r="AP4" s="27" t="str">
        <f t="shared" si="0"/>
        <v>Covington(2)</v>
      </c>
    </row>
    <row r="5" spans="1:42" x14ac:dyDescent="0.3">
      <c r="A5" s="44">
        <v>1142</v>
      </c>
      <c r="B5" s="44"/>
      <c r="C5" s="45" t="s">
        <v>992</v>
      </c>
      <c r="D5" s="45">
        <v>43</v>
      </c>
      <c r="E5" s="45" t="s">
        <v>1536</v>
      </c>
      <c r="F5" s="44">
        <v>12</v>
      </c>
      <c r="G5" s="45">
        <v>0</v>
      </c>
      <c r="H5" s="45">
        <v>8</v>
      </c>
      <c r="I5" s="45">
        <v>4</v>
      </c>
      <c r="J5" s="45">
        <v>8</v>
      </c>
      <c r="K5" s="45">
        <v>4</v>
      </c>
      <c r="L5" s="45">
        <v>4</v>
      </c>
      <c r="M5" s="45">
        <v>3</v>
      </c>
      <c r="N5" s="45">
        <v>1</v>
      </c>
      <c r="O5" s="45">
        <v>4</v>
      </c>
      <c r="P5" s="45">
        <v>1</v>
      </c>
      <c r="Q5" s="45">
        <v>1</v>
      </c>
      <c r="R5" s="45">
        <v>1</v>
      </c>
      <c r="S5" s="45">
        <v>0</v>
      </c>
      <c r="T5" s="45">
        <v>4</v>
      </c>
      <c r="U5" s="28">
        <v>4</v>
      </c>
      <c r="V5" s="81">
        <v>1148</v>
      </c>
      <c r="W5" s="82" t="s">
        <v>195</v>
      </c>
      <c r="X5" s="27" t="s">
        <v>999</v>
      </c>
      <c r="Y5" s="27">
        <v>1</v>
      </c>
      <c r="Z5" s="27" t="s">
        <v>1537</v>
      </c>
      <c r="AA5" s="29">
        <v>1</v>
      </c>
      <c r="AB5" s="27">
        <v>0</v>
      </c>
      <c r="AC5" s="27">
        <v>0</v>
      </c>
      <c r="AD5" s="27">
        <v>0</v>
      </c>
      <c r="AE5" s="27">
        <v>0</v>
      </c>
      <c r="AF5" s="27">
        <v>0</v>
      </c>
      <c r="AG5" s="27">
        <v>0</v>
      </c>
      <c r="AH5" s="27">
        <v>1</v>
      </c>
      <c r="AI5" s="27">
        <v>0</v>
      </c>
      <c r="AJ5" s="27">
        <v>0</v>
      </c>
      <c r="AK5" s="27">
        <v>0</v>
      </c>
      <c r="AL5" s="27">
        <v>0</v>
      </c>
      <c r="AM5" s="27">
        <v>0</v>
      </c>
      <c r="AN5" s="27">
        <v>0</v>
      </c>
      <c r="AO5" s="30">
        <v>0</v>
      </c>
      <c r="AP5" s="27" t="str">
        <f t="shared" si="0"/>
        <v>Day. Northridge(1)</v>
      </c>
    </row>
    <row r="6" spans="1:42" x14ac:dyDescent="0.3">
      <c r="A6" s="44">
        <v>1188</v>
      </c>
      <c r="B6" s="44"/>
      <c r="C6" s="45" t="s">
        <v>1037</v>
      </c>
      <c r="D6" s="45">
        <v>42</v>
      </c>
      <c r="E6" s="45" t="s">
        <v>1536</v>
      </c>
      <c r="F6" s="44">
        <v>13</v>
      </c>
      <c r="G6" s="45">
        <v>0</v>
      </c>
      <c r="H6" s="45">
        <v>3</v>
      </c>
      <c r="I6" s="45">
        <v>1</v>
      </c>
      <c r="J6" s="45">
        <v>1</v>
      </c>
      <c r="K6" s="45">
        <v>4</v>
      </c>
      <c r="L6" s="45">
        <v>4</v>
      </c>
      <c r="M6" s="45">
        <v>4</v>
      </c>
      <c r="N6" s="45">
        <v>1</v>
      </c>
      <c r="O6" s="45">
        <v>3</v>
      </c>
      <c r="P6" s="45">
        <v>7</v>
      </c>
      <c r="Q6" s="45">
        <v>6</v>
      </c>
      <c r="R6" s="45">
        <v>3</v>
      </c>
      <c r="S6" s="45">
        <v>4</v>
      </c>
      <c r="T6" s="45">
        <v>1</v>
      </c>
      <c r="U6" s="28">
        <v>5</v>
      </c>
      <c r="V6" s="81">
        <v>470</v>
      </c>
      <c r="W6" s="29" t="s">
        <v>195</v>
      </c>
      <c r="X6" s="27" t="s">
        <v>469</v>
      </c>
      <c r="Y6" s="27">
        <v>5</v>
      </c>
      <c r="Z6" s="27" t="s">
        <v>1537</v>
      </c>
      <c r="AA6" s="29">
        <v>3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1</v>
      </c>
      <c r="AJ6" s="27">
        <v>3</v>
      </c>
      <c r="AK6" s="27">
        <v>1</v>
      </c>
      <c r="AL6" s="27">
        <v>0</v>
      </c>
      <c r="AM6" s="27">
        <v>0</v>
      </c>
      <c r="AN6" s="27">
        <v>0</v>
      </c>
      <c r="AO6" s="30">
        <v>0</v>
      </c>
      <c r="AP6" s="27" t="str">
        <f t="shared" si="0"/>
        <v>Dixie(3)</v>
      </c>
    </row>
    <row r="7" spans="1:42" x14ac:dyDescent="0.3">
      <c r="A7" s="44">
        <v>836</v>
      </c>
      <c r="B7" s="44"/>
      <c r="C7" s="45" t="s">
        <v>785</v>
      </c>
      <c r="D7" s="45">
        <v>37</v>
      </c>
      <c r="E7" s="45" t="s">
        <v>1536</v>
      </c>
      <c r="F7" s="44">
        <v>11</v>
      </c>
      <c r="G7" s="45">
        <v>0</v>
      </c>
      <c r="H7" s="45">
        <v>0</v>
      </c>
      <c r="I7" s="45">
        <v>1</v>
      </c>
      <c r="J7" s="45">
        <v>10</v>
      </c>
      <c r="K7" s="45">
        <v>4</v>
      </c>
      <c r="L7" s="45">
        <v>1</v>
      </c>
      <c r="M7" s="45">
        <v>7</v>
      </c>
      <c r="N7" s="45">
        <v>1</v>
      </c>
      <c r="O7" s="45">
        <v>4</v>
      </c>
      <c r="P7" s="45">
        <v>1</v>
      </c>
      <c r="Q7" s="45">
        <v>4</v>
      </c>
      <c r="R7" s="45">
        <v>3</v>
      </c>
      <c r="S7" s="45">
        <v>1</v>
      </c>
      <c r="T7" s="45">
        <v>0</v>
      </c>
      <c r="U7" s="28">
        <v>6</v>
      </c>
      <c r="V7" s="81">
        <v>678</v>
      </c>
      <c r="W7" s="29" t="s">
        <v>195</v>
      </c>
      <c r="X7" s="27" t="s">
        <v>643</v>
      </c>
      <c r="Y7" s="27">
        <v>6</v>
      </c>
      <c r="Z7" s="27" t="s">
        <v>1537</v>
      </c>
      <c r="AA7" s="29">
        <v>3</v>
      </c>
      <c r="AB7" s="27">
        <v>2</v>
      </c>
      <c r="AC7" s="27">
        <v>0</v>
      </c>
      <c r="AD7" s="27">
        <v>0</v>
      </c>
      <c r="AE7" s="27">
        <v>3</v>
      </c>
      <c r="AF7" s="27">
        <v>0</v>
      </c>
      <c r="AG7" s="27">
        <v>0</v>
      </c>
      <c r="AH7" s="27">
        <v>0</v>
      </c>
      <c r="AI7" s="27">
        <v>0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30">
        <v>0</v>
      </c>
      <c r="AP7" s="27" t="str">
        <f t="shared" si="0"/>
        <v>Greenville(3)</v>
      </c>
    </row>
    <row r="8" spans="1:42" x14ac:dyDescent="0.3">
      <c r="A8" s="44">
        <v>837</v>
      </c>
      <c r="B8" s="44"/>
      <c r="C8" s="45" t="s">
        <v>789</v>
      </c>
      <c r="D8" s="45">
        <v>36</v>
      </c>
      <c r="E8" s="45" t="s">
        <v>1536</v>
      </c>
      <c r="F8" s="44">
        <v>11</v>
      </c>
      <c r="G8" s="45">
        <v>0</v>
      </c>
      <c r="H8" s="45">
        <v>1</v>
      </c>
      <c r="I8" s="45">
        <v>3</v>
      </c>
      <c r="J8" s="45">
        <v>1</v>
      </c>
      <c r="K8" s="45">
        <v>4</v>
      </c>
      <c r="L8" s="45">
        <v>4</v>
      </c>
      <c r="M8" s="45">
        <v>4</v>
      </c>
      <c r="N8" s="45">
        <v>10</v>
      </c>
      <c r="O8" s="45">
        <v>4</v>
      </c>
      <c r="P8" s="45">
        <v>1</v>
      </c>
      <c r="Q8" s="45">
        <v>3</v>
      </c>
      <c r="R8" s="45">
        <v>1</v>
      </c>
      <c r="S8" s="45">
        <v>0</v>
      </c>
      <c r="T8" s="45">
        <v>0</v>
      </c>
      <c r="U8" s="28">
        <v>7</v>
      </c>
      <c r="V8" s="81">
        <v>1042</v>
      </c>
      <c r="W8" s="29" t="s">
        <v>195</v>
      </c>
      <c r="X8" s="27" t="s">
        <v>927</v>
      </c>
      <c r="Y8" s="27">
        <v>4</v>
      </c>
      <c r="Z8" s="27" t="s">
        <v>1537</v>
      </c>
      <c r="AA8" s="29">
        <v>2</v>
      </c>
      <c r="AB8" s="27">
        <v>0</v>
      </c>
      <c r="AC8" s="27">
        <v>0</v>
      </c>
      <c r="AD8" s="27">
        <v>1</v>
      </c>
      <c r="AE8" s="27">
        <v>0</v>
      </c>
      <c r="AF8" s="27">
        <v>0</v>
      </c>
      <c r="AG8" s="27">
        <v>0</v>
      </c>
      <c r="AH8" s="27">
        <v>3</v>
      </c>
      <c r="AI8" s="27">
        <v>0</v>
      </c>
      <c r="AJ8" s="27">
        <v>0</v>
      </c>
      <c r="AK8" s="27">
        <v>0</v>
      </c>
      <c r="AL8" s="27">
        <v>0</v>
      </c>
      <c r="AM8" s="27">
        <v>0</v>
      </c>
      <c r="AN8" s="27">
        <v>0</v>
      </c>
      <c r="AO8" s="30">
        <v>0</v>
      </c>
      <c r="AP8" s="27" t="str">
        <f t="shared" si="0"/>
        <v>Milton-Union(2)</v>
      </c>
    </row>
    <row r="9" spans="1:42" x14ac:dyDescent="0.3">
      <c r="A9" s="44">
        <v>336</v>
      </c>
      <c r="B9" s="44"/>
      <c r="C9" s="45" t="s">
        <v>344</v>
      </c>
      <c r="D9" s="45">
        <v>23</v>
      </c>
      <c r="E9" s="45" t="s">
        <v>1536</v>
      </c>
      <c r="F9" s="44">
        <v>12</v>
      </c>
      <c r="G9" s="45">
        <v>0</v>
      </c>
      <c r="H9" s="45">
        <v>0</v>
      </c>
      <c r="I9" s="45">
        <v>3</v>
      </c>
      <c r="J9" s="45">
        <v>1</v>
      </c>
      <c r="K9" s="45">
        <v>1</v>
      </c>
      <c r="L9" s="45">
        <v>1</v>
      </c>
      <c r="M9" s="45">
        <v>1</v>
      </c>
      <c r="N9" s="45">
        <v>1</v>
      </c>
      <c r="O9" s="45">
        <v>3</v>
      </c>
      <c r="P9" s="45">
        <v>3</v>
      </c>
      <c r="Q9" s="45">
        <v>4</v>
      </c>
      <c r="R9" s="45">
        <v>1</v>
      </c>
      <c r="S9" s="45">
        <v>3</v>
      </c>
      <c r="T9" s="45">
        <v>1</v>
      </c>
      <c r="U9" s="28">
        <v>8</v>
      </c>
      <c r="V9" s="81">
        <v>1258</v>
      </c>
      <c r="W9" s="29" t="s">
        <v>195</v>
      </c>
      <c r="X9" s="27" t="s">
        <v>1097</v>
      </c>
      <c r="Y9" s="27">
        <v>7</v>
      </c>
      <c r="Z9" s="27" t="s">
        <v>1537</v>
      </c>
      <c r="AA9" s="29">
        <v>3</v>
      </c>
      <c r="AB9" s="27">
        <v>0</v>
      </c>
      <c r="AC9" s="27">
        <v>0</v>
      </c>
      <c r="AD9" s="27">
        <v>0</v>
      </c>
      <c r="AE9" s="27">
        <v>0</v>
      </c>
      <c r="AF9" s="27">
        <v>1</v>
      </c>
      <c r="AG9" s="27">
        <v>0</v>
      </c>
      <c r="AH9" s="27">
        <v>0</v>
      </c>
      <c r="AI9" s="27">
        <v>0</v>
      </c>
      <c r="AJ9" s="27">
        <v>3</v>
      </c>
      <c r="AK9" s="27">
        <v>0</v>
      </c>
      <c r="AL9" s="27">
        <v>0</v>
      </c>
      <c r="AM9" s="27">
        <v>0</v>
      </c>
      <c r="AN9" s="27">
        <v>3</v>
      </c>
      <c r="AO9" s="30">
        <v>3</v>
      </c>
      <c r="AP9" s="27" t="str">
        <f t="shared" si="0"/>
        <v>Piqua(3)</v>
      </c>
    </row>
    <row r="10" spans="1:42" x14ac:dyDescent="0.3">
      <c r="A10" s="44">
        <v>1714</v>
      </c>
      <c r="B10" s="44"/>
      <c r="C10" s="45" t="s">
        <v>1485</v>
      </c>
      <c r="D10" s="45">
        <v>30</v>
      </c>
      <c r="E10" s="45" t="s">
        <v>1536</v>
      </c>
      <c r="F10" s="44">
        <v>10</v>
      </c>
      <c r="G10" s="45">
        <v>0</v>
      </c>
      <c r="H10" s="45">
        <v>0</v>
      </c>
      <c r="I10" s="45">
        <v>0</v>
      </c>
      <c r="J10" s="45">
        <v>2</v>
      </c>
      <c r="K10" s="45">
        <v>3</v>
      </c>
      <c r="L10" s="45">
        <v>3</v>
      </c>
      <c r="M10" s="45">
        <v>3</v>
      </c>
      <c r="N10" s="45">
        <v>3</v>
      </c>
      <c r="O10" s="45">
        <v>3</v>
      </c>
      <c r="P10" s="45">
        <v>3</v>
      </c>
      <c r="Q10" s="45">
        <v>3</v>
      </c>
      <c r="R10" s="45">
        <v>3</v>
      </c>
      <c r="S10" s="45">
        <v>0</v>
      </c>
      <c r="T10" s="45">
        <v>4</v>
      </c>
      <c r="U10" s="28">
        <v>9</v>
      </c>
      <c r="V10" s="81">
        <v>1235</v>
      </c>
      <c r="W10" s="29" t="s">
        <v>195</v>
      </c>
      <c r="X10" s="27" t="s">
        <v>1077</v>
      </c>
      <c r="Y10" s="27">
        <v>2</v>
      </c>
      <c r="Z10" s="27" t="s">
        <v>1537</v>
      </c>
      <c r="AA10" s="29">
        <v>1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>
        <v>2</v>
      </c>
      <c r="AO10" s="30">
        <v>2</v>
      </c>
      <c r="AP10" s="27" t="str">
        <f t="shared" si="0"/>
        <v>Ponitz CTC(1)</v>
      </c>
    </row>
    <row r="11" spans="1:42" x14ac:dyDescent="0.3">
      <c r="A11" s="44">
        <v>1108</v>
      </c>
      <c r="B11" s="44"/>
      <c r="C11" s="45" t="s">
        <v>970</v>
      </c>
      <c r="D11" s="45">
        <v>29</v>
      </c>
      <c r="E11" s="45" t="s">
        <v>1536</v>
      </c>
      <c r="F11" s="44">
        <v>12</v>
      </c>
      <c r="G11" s="45">
        <v>1</v>
      </c>
      <c r="H11" s="45">
        <v>1</v>
      </c>
      <c r="I11" s="45">
        <v>8</v>
      </c>
      <c r="J11" s="45">
        <v>1</v>
      </c>
      <c r="K11" s="45">
        <v>1</v>
      </c>
      <c r="L11" s="45">
        <v>1</v>
      </c>
      <c r="M11" s="45">
        <v>3</v>
      </c>
      <c r="N11" s="45">
        <v>0</v>
      </c>
      <c r="O11" s="45">
        <v>3</v>
      </c>
      <c r="P11" s="45">
        <v>1</v>
      </c>
      <c r="Q11" s="45">
        <v>3</v>
      </c>
      <c r="R11" s="45">
        <v>3</v>
      </c>
      <c r="S11" s="45">
        <v>0</v>
      </c>
      <c r="T11" s="45">
        <v>3</v>
      </c>
      <c r="U11" s="28">
        <v>10</v>
      </c>
      <c r="V11" s="81">
        <v>1422</v>
      </c>
      <c r="W11" s="29" t="s">
        <v>195</v>
      </c>
      <c r="X11" s="27" t="s">
        <v>800</v>
      </c>
      <c r="Y11" s="27">
        <v>3</v>
      </c>
      <c r="Z11" s="27" t="s">
        <v>1537</v>
      </c>
      <c r="AA11" s="29">
        <v>1</v>
      </c>
      <c r="AB11" s="27">
        <v>0</v>
      </c>
      <c r="AC11" s="27">
        <v>0</v>
      </c>
      <c r="AD11" s="27">
        <v>0</v>
      </c>
      <c r="AE11" s="27">
        <v>0</v>
      </c>
      <c r="AF11" s="27">
        <v>3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27">
        <v>0</v>
      </c>
      <c r="AN11" s="27">
        <v>0</v>
      </c>
      <c r="AO11" s="30">
        <v>0</v>
      </c>
      <c r="AP11" s="27" t="str">
        <f t="shared" si="0"/>
        <v>Sidney(1)</v>
      </c>
    </row>
    <row r="12" spans="1:42" x14ac:dyDescent="0.3">
      <c r="A12" s="44">
        <v>972</v>
      </c>
      <c r="B12" s="44"/>
      <c r="C12" s="45" t="s">
        <v>877</v>
      </c>
      <c r="D12" s="45">
        <v>29</v>
      </c>
      <c r="E12" s="45" t="s">
        <v>1536</v>
      </c>
      <c r="F12" s="44">
        <v>13</v>
      </c>
      <c r="G12" s="45">
        <v>1</v>
      </c>
      <c r="H12" s="45">
        <v>1</v>
      </c>
      <c r="I12" s="45">
        <v>1</v>
      </c>
      <c r="J12" s="45">
        <v>1</v>
      </c>
      <c r="K12" s="45">
        <v>1</v>
      </c>
      <c r="L12" s="45">
        <v>4</v>
      </c>
      <c r="M12" s="45">
        <v>4</v>
      </c>
      <c r="N12" s="45">
        <v>1</v>
      </c>
      <c r="O12" s="45">
        <v>1</v>
      </c>
      <c r="P12" s="45">
        <v>3</v>
      </c>
      <c r="Q12" s="45">
        <v>1</v>
      </c>
      <c r="R12" s="45">
        <v>3</v>
      </c>
      <c r="S12" s="45">
        <v>0</v>
      </c>
      <c r="T12" s="45">
        <v>7</v>
      </c>
      <c r="U12" s="28">
        <v>11</v>
      </c>
      <c r="V12" s="81">
        <v>7488</v>
      </c>
      <c r="W12" s="29" t="s">
        <v>195</v>
      </c>
      <c r="X12" s="27" t="s">
        <v>1519</v>
      </c>
      <c r="Y12" s="27">
        <v>6</v>
      </c>
      <c r="Z12" s="27" t="s">
        <v>1537</v>
      </c>
      <c r="AA12" s="29">
        <v>4</v>
      </c>
      <c r="AB12" s="27">
        <v>0</v>
      </c>
      <c r="AC12" s="27">
        <v>0</v>
      </c>
      <c r="AD12" s="27">
        <v>0</v>
      </c>
      <c r="AE12" s="27">
        <v>1</v>
      </c>
      <c r="AF12" s="27">
        <v>1</v>
      </c>
      <c r="AG12" s="27">
        <v>0</v>
      </c>
      <c r="AH12" s="27">
        <v>0</v>
      </c>
      <c r="AI12" s="27">
        <v>0</v>
      </c>
      <c r="AJ12" s="27">
        <v>1</v>
      </c>
      <c r="AK12" s="27">
        <v>0</v>
      </c>
      <c r="AL12" s="27">
        <v>0</v>
      </c>
      <c r="AM12" s="27">
        <v>3</v>
      </c>
      <c r="AN12" s="27">
        <v>0</v>
      </c>
      <c r="AO12" s="30">
        <v>0</v>
      </c>
      <c r="AP12" s="27" t="str">
        <f t="shared" si="0"/>
        <v>Stivers(4)</v>
      </c>
    </row>
    <row r="13" spans="1:42" x14ac:dyDescent="0.3">
      <c r="A13" s="44">
        <v>754</v>
      </c>
      <c r="B13" s="44"/>
      <c r="C13" s="45" t="s">
        <v>709</v>
      </c>
      <c r="D13" s="45">
        <v>29</v>
      </c>
      <c r="E13" s="45" t="s">
        <v>1536</v>
      </c>
      <c r="F13" s="44">
        <v>12</v>
      </c>
      <c r="G13" s="45">
        <v>1</v>
      </c>
      <c r="H13" s="45">
        <v>1</v>
      </c>
      <c r="I13" s="45">
        <v>3</v>
      </c>
      <c r="J13" s="45">
        <v>3</v>
      </c>
      <c r="K13" s="45">
        <v>4</v>
      </c>
      <c r="L13" s="45">
        <v>1</v>
      </c>
      <c r="M13" s="45">
        <v>3</v>
      </c>
      <c r="N13" s="45">
        <v>4</v>
      </c>
      <c r="O13" s="45">
        <v>1</v>
      </c>
      <c r="P13" s="45">
        <v>4</v>
      </c>
      <c r="Q13" s="45">
        <v>1</v>
      </c>
      <c r="R13" s="45">
        <v>3</v>
      </c>
      <c r="S13" s="45">
        <v>0</v>
      </c>
      <c r="T13" s="45">
        <v>0</v>
      </c>
      <c r="U13" s="28">
        <v>12</v>
      </c>
      <c r="V13" s="81">
        <v>1520</v>
      </c>
      <c r="W13" s="29" t="s">
        <v>195</v>
      </c>
      <c r="X13" s="27" t="s">
        <v>1302</v>
      </c>
      <c r="Y13" s="27">
        <v>10</v>
      </c>
      <c r="Z13" s="27" t="s">
        <v>1537</v>
      </c>
      <c r="AA13" s="29">
        <v>3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3</v>
      </c>
      <c r="AH13" s="27">
        <v>0</v>
      </c>
      <c r="AI13" s="27">
        <v>0</v>
      </c>
      <c r="AJ13" s="27">
        <v>0</v>
      </c>
      <c r="AK13" s="27">
        <v>3</v>
      </c>
      <c r="AL13" s="27">
        <v>0</v>
      </c>
      <c r="AM13" s="27">
        <v>0</v>
      </c>
      <c r="AN13" s="27">
        <v>0</v>
      </c>
      <c r="AO13" s="30">
        <v>0</v>
      </c>
      <c r="AP13" s="27" t="str">
        <f t="shared" si="0"/>
        <v>Talawanda(3)</v>
      </c>
    </row>
    <row r="14" spans="1:42" x14ac:dyDescent="0.3">
      <c r="A14" s="44">
        <v>198</v>
      </c>
      <c r="B14" s="44"/>
      <c r="C14" s="45" t="s">
        <v>224</v>
      </c>
      <c r="D14" s="45">
        <v>28</v>
      </c>
      <c r="E14" s="45" t="s">
        <v>1536</v>
      </c>
      <c r="F14" s="44">
        <v>7</v>
      </c>
      <c r="G14" s="45">
        <v>4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6</v>
      </c>
      <c r="N14" s="45">
        <v>4</v>
      </c>
      <c r="O14" s="45">
        <v>2</v>
      </c>
      <c r="P14" s="45">
        <v>0</v>
      </c>
      <c r="Q14" s="45">
        <v>1</v>
      </c>
      <c r="R14" s="45">
        <v>4</v>
      </c>
      <c r="S14" s="45">
        <v>7</v>
      </c>
      <c r="T14" s="45">
        <v>0</v>
      </c>
      <c r="U14" s="28">
        <v>13</v>
      </c>
      <c r="V14" s="81">
        <v>1562</v>
      </c>
      <c r="W14" s="29" t="s">
        <v>195</v>
      </c>
      <c r="X14" s="27" t="s">
        <v>1349</v>
      </c>
      <c r="Y14" s="27">
        <v>3</v>
      </c>
      <c r="Z14" s="27" t="s">
        <v>1537</v>
      </c>
      <c r="AA14" s="29">
        <v>3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1</v>
      </c>
      <c r="AI14" s="27">
        <v>1</v>
      </c>
      <c r="AJ14" s="27">
        <v>0</v>
      </c>
      <c r="AK14" s="27">
        <v>0</v>
      </c>
      <c r="AL14" s="27">
        <v>0</v>
      </c>
      <c r="AM14" s="27">
        <v>1</v>
      </c>
      <c r="AN14" s="27">
        <v>0</v>
      </c>
      <c r="AO14" s="30">
        <v>0</v>
      </c>
      <c r="AP14" s="27" t="str">
        <f t="shared" si="0"/>
        <v>Tri-County North(3)</v>
      </c>
    </row>
    <row r="15" spans="1:42" x14ac:dyDescent="0.3">
      <c r="A15" s="44">
        <v>550</v>
      </c>
      <c r="B15" s="44"/>
      <c r="C15" s="45" t="s">
        <v>544</v>
      </c>
      <c r="D15" s="45">
        <v>28</v>
      </c>
      <c r="E15" s="45" t="s">
        <v>1536</v>
      </c>
      <c r="F15" s="44">
        <v>10</v>
      </c>
      <c r="G15" s="45">
        <v>0</v>
      </c>
      <c r="H15" s="45">
        <v>0</v>
      </c>
      <c r="I15" s="45">
        <v>4</v>
      </c>
      <c r="J15" s="45">
        <v>4</v>
      </c>
      <c r="K15" s="45">
        <v>3</v>
      </c>
      <c r="L15" s="45">
        <v>4</v>
      </c>
      <c r="M15" s="45">
        <v>1</v>
      </c>
      <c r="N15" s="45">
        <v>3</v>
      </c>
      <c r="O15" s="45">
        <v>1</v>
      </c>
      <c r="P15" s="45">
        <v>3</v>
      </c>
      <c r="Q15" s="45">
        <v>0</v>
      </c>
      <c r="R15" s="45">
        <v>2</v>
      </c>
      <c r="S15" s="45">
        <v>0</v>
      </c>
      <c r="T15" s="45">
        <v>3</v>
      </c>
      <c r="U15" s="28">
        <v>14</v>
      </c>
      <c r="V15" s="81">
        <v>1550</v>
      </c>
      <c r="W15" s="29" t="s">
        <v>195</v>
      </c>
      <c r="X15" s="27" t="s">
        <v>1334</v>
      </c>
      <c r="Y15" s="27">
        <v>2</v>
      </c>
      <c r="Z15" s="27" t="s">
        <v>1537</v>
      </c>
      <c r="AA15" s="29">
        <v>2</v>
      </c>
      <c r="AB15" s="27">
        <v>0</v>
      </c>
      <c r="AC15" s="27">
        <v>0</v>
      </c>
      <c r="AD15" s="27">
        <v>1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</v>
      </c>
      <c r="AK15" s="27">
        <v>0</v>
      </c>
      <c r="AL15" s="27">
        <v>0</v>
      </c>
      <c r="AM15" s="27">
        <v>0</v>
      </c>
      <c r="AN15" s="27">
        <v>0</v>
      </c>
      <c r="AO15" s="30">
        <v>0</v>
      </c>
      <c r="AP15" s="27" t="str">
        <f t="shared" si="0"/>
        <v>Trotwood-Madison(2)</v>
      </c>
    </row>
    <row r="16" spans="1:42" x14ac:dyDescent="0.3">
      <c r="A16" s="44">
        <v>1274</v>
      </c>
      <c r="B16" s="44"/>
      <c r="C16" s="45" t="s">
        <v>1107</v>
      </c>
      <c r="D16" s="45">
        <v>27</v>
      </c>
      <c r="E16" s="45" t="s">
        <v>1536</v>
      </c>
      <c r="F16" s="44">
        <v>9</v>
      </c>
      <c r="G16" s="45">
        <v>0</v>
      </c>
      <c r="H16" s="45">
        <v>0</v>
      </c>
      <c r="I16" s="45">
        <v>0</v>
      </c>
      <c r="J16" s="45">
        <v>1</v>
      </c>
      <c r="K16" s="45">
        <v>3</v>
      </c>
      <c r="L16" s="45">
        <v>0</v>
      </c>
      <c r="M16" s="45">
        <v>0</v>
      </c>
      <c r="N16" s="45">
        <v>1</v>
      </c>
      <c r="O16" s="45">
        <v>8</v>
      </c>
      <c r="P16" s="45">
        <v>1</v>
      </c>
      <c r="Q16" s="45">
        <v>6</v>
      </c>
      <c r="R16" s="45">
        <v>3</v>
      </c>
      <c r="S16" s="45">
        <v>1</v>
      </c>
      <c r="T16" s="45">
        <v>3</v>
      </c>
      <c r="U16" s="28">
        <v>15</v>
      </c>
      <c r="V16" s="81">
        <v>1590</v>
      </c>
      <c r="W16" s="29" t="s">
        <v>195</v>
      </c>
      <c r="X16" s="27" t="s">
        <v>1374</v>
      </c>
      <c r="Y16" s="27">
        <v>6</v>
      </c>
      <c r="Z16" s="27" t="s">
        <v>1537</v>
      </c>
      <c r="AA16" s="29">
        <v>1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6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30">
        <v>0</v>
      </c>
      <c r="AP16" s="27" t="str">
        <f t="shared" si="0"/>
        <v>Valley View(1)</v>
      </c>
    </row>
    <row r="17" spans="1:42" x14ac:dyDescent="0.3">
      <c r="A17" s="44">
        <v>548</v>
      </c>
      <c r="B17" s="44"/>
      <c r="C17" s="45" t="s">
        <v>543</v>
      </c>
      <c r="D17" s="45">
        <v>27</v>
      </c>
      <c r="E17" s="45" t="s">
        <v>1536</v>
      </c>
      <c r="F17" s="44">
        <v>13</v>
      </c>
      <c r="G17" s="45">
        <v>1</v>
      </c>
      <c r="H17" s="45">
        <v>1</v>
      </c>
      <c r="I17" s="45">
        <v>1</v>
      </c>
      <c r="J17" s="45">
        <v>1</v>
      </c>
      <c r="K17" s="45">
        <v>1</v>
      </c>
      <c r="L17" s="45">
        <v>1</v>
      </c>
      <c r="M17" s="45">
        <v>4</v>
      </c>
      <c r="N17" s="45">
        <v>7</v>
      </c>
      <c r="O17" s="45">
        <v>1</v>
      </c>
      <c r="P17" s="45">
        <v>3</v>
      </c>
      <c r="Q17" s="45">
        <v>1</v>
      </c>
      <c r="R17" s="45">
        <v>0</v>
      </c>
      <c r="S17" s="45">
        <v>4</v>
      </c>
      <c r="T17" s="45">
        <v>1</v>
      </c>
      <c r="U17" s="28">
        <v>16</v>
      </c>
      <c r="V17" s="81">
        <v>1638</v>
      </c>
      <c r="W17" s="29" t="s">
        <v>195</v>
      </c>
      <c r="X17" s="27" t="s">
        <v>1411</v>
      </c>
      <c r="Y17" s="27">
        <v>5</v>
      </c>
      <c r="Z17" s="27" t="s">
        <v>1537</v>
      </c>
      <c r="AA17" s="29">
        <v>2</v>
      </c>
      <c r="AB17" s="27">
        <v>0</v>
      </c>
      <c r="AC17" s="27">
        <v>0</v>
      </c>
      <c r="AD17" s="27">
        <v>0</v>
      </c>
      <c r="AE17" s="27">
        <v>0</v>
      </c>
      <c r="AF17" s="27">
        <v>1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4</v>
      </c>
      <c r="AN17" s="27">
        <v>0</v>
      </c>
      <c r="AO17" s="30">
        <v>0</v>
      </c>
      <c r="AP17" s="27" t="str">
        <f t="shared" si="0"/>
        <v>Wayne(2)</v>
      </c>
    </row>
    <row r="18" spans="1:42" x14ac:dyDescent="0.3">
      <c r="A18" s="44">
        <v>1026</v>
      </c>
      <c r="B18" s="44"/>
      <c r="C18" s="45" t="s">
        <v>567</v>
      </c>
      <c r="D18" s="45">
        <v>27</v>
      </c>
      <c r="E18" s="45" t="s">
        <v>1536</v>
      </c>
      <c r="F18" s="44">
        <v>9</v>
      </c>
      <c r="G18" s="45">
        <v>3</v>
      </c>
      <c r="H18" s="45">
        <v>6</v>
      </c>
      <c r="I18" s="45">
        <v>3</v>
      </c>
      <c r="J18" s="45">
        <v>1</v>
      </c>
      <c r="K18" s="45">
        <v>0</v>
      </c>
      <c r="L18" s="45">
        <v>0</v>
      </c>
      <c r="M18" s="45">
        <v>1</v>
      </c>
      <c r="N18" s="45">
        <v>0</v>
      </c>
      <c r="O18" s="45">
        <v>0</v>
      </c>
      <c r="P18" s="45">
        <v>6</v>
      </c>
      <c r="Q18" s="45">
        <v>0</v>
      </c>
      <c r="R18" s="45">
        <v>1</v>
      </c>
      <c r="S18" s="45">
        <v>3</v>
      </c>
      <c r="T18" s="45">
        <v>3</v>
      </c>
      <c r="U18" s="28">
        <v>17</v>
      </c>
      <c r="V18" s="83">
        <v>510</v>
      </c>
      <c r="W18" s="44"/>
      <c r="X18" s="84" t="s">
        <v>507</v>
      </c>
      <c r="Y18" s="45">
        <v>51</v>
      </c>
      <c r="Z18" s="45" t="s">
        <v>1536</v>
      </c>
      <c r="AA18" s="44">
        <v>12</v>
      </c>
      <c r="AB18" s="45">
        <v>4</v>
      </c>
      <c r="AC18" s="45">
        <v>4</v>
      </c>
      <c r="AD18" s="45">
        <v>0</v>
      </c>
      <c r="AE18" s="45">
        <v>8</v>
      </c>
      <c r="AF18" s="45">
        <v>6</v>
      </c>
      <c r="AG18" s="45">
        <v>4</v>
      </c>
      <c r="AH18" s="45">
        <v>3</v>
      </c>
      <c r="AI18" s="45">
        <v>0</v>
      </c>
      <c r="AJ18" s="45">
        <v>7</v>
      </c>
      <c r="AK18" s="45">
        <v>1</v>
      </c>
      <c r="AL18" s="45">
        <v>3</v>
      </c>
      <c r="AM18" s="45">
        <v>4</v>
      </c>
      <c r="AN18" s="45">
        <v>3</v>
      </c>
      <c r="AO18" s="85">
        <v>4</v>
      </c>
      <c r="AP18" s="27" t="str">
        <f t="shared" si="0"/>
        <v>Eaton(12)</v>
      </c>
    </row>
    <row r="19" spans="1:42" x14ac:dyDescent="0.3">
      <c r="A19" s="44">
        <v>807</v>
      </c>
      <c r="B19" s="44"/>
      <c r="C19" s="45" t="s">
        <v>751</v>
      </c>
      <c r="D19" s="45">
        <v>27</v>
      </c>
      <c r="E19" s="45" t="s">
        <v>1536</v>
      </c>
      <c r="F19" s="44">
        <v>9</v>
      </c>
      <c r="G19" s="45">
        <v>3</v>
      </c>
      <c r="H19" s="45">
        <v>3</v>
      </c>
      <c r="I19" s="45">
        <v>0</v>
      </c>
      <c r="J19" s="45">
        <v>0</v>
      </c>
      <c r="K19" s="45">
        <v>0</v>
      </c>
      <c r="L19" s="45">
        <v>3</v>
      </c>
      <c r="M19" s="45">
        <v>0</v>
      </c>
      <c r="N19" s="45">
        <v>0</v>
      </c>
      <c r="O19" s="45">
        <v>3</v>
      </c>
      <c r="P19" s="45">
        <v>3</v>
      </c>
      <c r="Q19" s="45">
        <v>3</v>
      </c>
      <c r="R19" s="45">
        <v>3</v>
      </c>
      <c r="S19" s="45">
        <v>3</v>
      </c>
      <c r="T19" s="45">
        <v>3</v>
      </c>
      <c r="U19" s="28">
        <v>18</v>
      </c>
      <c r="V19" s="81"/>
      <c r="AO19" s="30"/>
    </row>
    <row r="20" spans="1:42" x14ac:dyDescent="0.3">
      <c r="A20" s="44">
        <v>884</v>
      </c>
      <c r="B20" s="44"/>
      <c r="C20" s="45" t="s">
        <v>829</v>
      </c>
      <c r="D20" s="45">
        <v>25</v>
      </c>
      <c r="E20" s="45" t="s">
        <v>1536</v>
      </c>
      <c r="F20" s="44">
        <v>8</v>
      </c>
      <c r="G20" s="45">
        <v>0</v>
      </c>
      <c r="H20" s="45">
        <v>3</v>
      </c>
      <c r="I20" s="45">
        <v>0</v>
      </c>
      <c r="J20" s="45">
        <v>4</v>
      </c>
      <c r="K20" s="45">
        <v>4</v>
      </c>
      <c r="L20" s="45">
        <v>3</v>
      </c>
      <c r="M20" s="45">
        <v>0</v>
      </c>
      <c r="N20" s="45">
        <v>4</v>
      </c>
      <c r="O20" s="45">
        <v>2</v>
      </c>
      <c r="P20" s="45">
        <v>0</v>
      </c>
      <c r="Q20" s="45">
        <v>4</v>
      </c>
      <c r="R20" s="45">
        <v>1</v>
      </c>
      <c r="S20" s="45">
        <v>0</v>
      </c>
      <c r="T20" s="45">
        <v>0</v>
      </c>
      <c r="U20" s="28">
        <v>19</v>
      </c>
      <c r="V20" s="81"/>
      <c r="AO20" s="30"/>
    </row>
    <row r="21" spans="1:42" x14ac:dyDescent="0.3">
      <c r="A21" s="44">
        <v>352</v>
      </c>
      <c r="B21" s="44"/>
      <c r="C21" s="45" t="s">
        <v>359</v>
      </c>
      <c r="D21" s="45">
        <v>21</v>
      </c>
      <c r="E21" s="45" t="s">
        <v>1536</v>
      </c>
      <c r="F21" s="44">
        <v>7</v>
      </c>
      <c r="G21" s="45">
        <v>0</v>
      </c>
      <c r="H21" s="45">
        <v>0</v>
      </c>
      <c r="I21" s="45">
        <v>0</v>
      </c>
      <c r="J21" s="45">
        <v>7</v>
      </c>
      <c r="K21" s="45">
        <v>3</v>
      </c>
      <c r="L21" s="45">
        <v>1</v>
      </c>
      <c r="M21" s="45">
        <v>1</v>
      </c>
      <c r="N21" s="45">
        <v>0</v>
      </c>
      <c r="O21" s="45">
        <v>0</v>
      </c>
      <c r="P21" s="45">
        <v>0</v>
      </c>
      <c r="Q21" s="45">
        <v>0</v>
      </c>
      <c r="R21" s="45">
        <v>1</v>
      </c>
      <c r="S21" s="45">
        <v>1</v>
      </c>
      <c r="T21" s="45">
        <v>7</v>
      </c>
      <c r="U21" s="28">
        <v>20</v>
      </c>
      <c r="V21" s="81"/>
      <c r="AO21" s="30"/>
    </row>
    <row r="22" spans="1:42" x14ac:dyDescent="0.3">
      <c r="A22" s="44">
        <v>1610</v>
      </c>
      <c r="B22" s="44"/>
      <c r="C22" s="45" t="s">
        <v>1386</v>
      </c>
      <c r="D22" s="45">
        <v>21</v>
      </c>
      <c r="E22" s="45" t="s">
        <v>1536</v>
      </c>
      <c r="F22" s="44">
        <v>7</v>
      </c>
      <c r="G22" s="45">
        <v>0</v>
      </c>
      <c r="H22" s="45">
        <v>0</v>
      </c>
      <c r="I22" s="45">
        <v>0</v>
      </c>
      <c r="J22" s="45">
        <v>3</v>
      </c>
      <c r="K22" s="45">
        <v>3</v>
      </c>
      <c r="L22" s="45">
        <v>3</v>
      </c>
      <c r="M22" s="45">
        <v>3</v>
      </c>
      <c r="N22" s="45">
        <v>0</v>
      </c>
      <c r="O22" s="45">
        <v>4</v>
      </c>
      <c r="P22" s="45">
        <v>0</v>
      </c>
      <c r="Q22" s="45">
        <v>0</v>
      </c>
      <c r="R22" s="45">
        <v>0</v>
      </c>
      <c r="S22" s="45">
        <v>4</v>
      </c>
      <c r="T22" s="45">
        <v>1</v>
      </c>
      <c r="U22" s="28">
        <v>21</v>
      </c>
      <c r="V22" s="81"/>
      <c r="AO22" s="30"/>
    </row>
    <row r="23" spans="1:42" x14ac:dyDescent="0.3">
      <c r="A23" s="44">
        <v>1524</v>
      </c>
      <c r="B23" s="44"/>
      <c r="C23" s="45" t="s">
        <v>1306</v>
      </c>
      <c r="D23" s="45">
        <v>21</v>
      </c>
      <c r="E23" s="45" t="s">
        <v>1536</v>
      </c>
      <c r="F23" s="44">
        <v>10</v>
      </c>
      <c r="G23" s="45">
        <v>3</v>
      </c>
      <c r="H23" s="45">
        <v>3</v>
      </c>
      <c r="I23" s="45">
        <v>4</v>
      </c>
      <c r="J23" s="45">
        <v>3</v>
      </c>
      <c r="K23" s="45">
        <v>1</v>
      </c>
      <c r="L23" s="45">
        <v>0</v>
      </c>
      <c r="M23" s="45">
        <v>0</v>
      </c>
      <c r="N23" s="45">
        <v>0</v>
      </c>
      <c r="O23" s="45">
        <v>1</v>
      </c>
      <c r="P23" s="45">
        <v>3</v>
      </c>
      <c r="Q23" s="45">
        <v>1</v>
      </c>
      <c r="R23" s="45">
        <v>1</v>
      </c>
      <c r="S23" s="45">
        <v>1</v>
      </c>
      <c r="T23" s="45">
        <v>0</v>
      </c>
      <c r="U23" s="28">
        <v>22</v>
      </c>
      <c r="V23" s="81"/>
      <c r="AO23" s="30"/>
    </row>
    <row r="24" spans="1:42" x14ac:dyDescent="0.3">
      <c r="A24" s="44">
        <v>208</v>
      </c>
      <c r="B24" s="44"/>
      <c r="C24" s="45" t="s">
        <v>238</v>
      </c>
      <c r="D24" s="45">
        <v>20</v>
      </c>
      <c r="E24" s="45" t="s">
        <v>1536</v>
      </c>
      <c r="F24" s="44">
        <v>8</v>
      </c>
      <c r="G24" s="45">
        <v>0</v>
      </c>
      <c r="H24" s="45">
        <v>0</v>
      </c>
      <c r="I24" s="45">
        <v>1</v>
      </c>
      <c r="J24" s="45">
        <v>7</v>
      </c>
      <c r="K24" s="45">
        <v>1</v>
      </c>
      <c r="L24" s="45">
        <v>0</v>
      </c>
      <c r="M24" s="45">
        <v>0</v>
      </c>
      <c r="N24" s="45">
        <v>1</v>
      </c>
      <c r="O24" s="45">
        <v>3</v>
      </c>
      <c r="P24" s="45">
        <v>1</v>
      </c>
      <c r="Q24" s="45">
        <v>3</v>
      </c>
      <c r="R24" s="45">
        <v>3</v>
      </c>
      <c r="S24" s="45">
        <v>0</v>
      </c>
      <c r="T24" s="45">
        <v>0</v>
      </c>
      <c r="U24" s="28">
        <v>23</v>
      </c>
      <c r="V24" s="81"/>
      <c r="AO24" s="30"/>
    </row>
    <row r="25" spans="1:42" x14ac:dyDescent="0.3">
      <c r="A25" s="44">
        <v>1484</v>
      </c>
      <c r="B25" s="44"/>
      <c r="C25" s="45" t="s">
        <v>1278</v>
      </c>
      <c r="D25" s="45">
        <v>19</v>
      </c>
      <c r="E25" s="45" t="s">
        <v>1536</v>
      </c>
      <c r="F25" s="44">
        <v>9</v>
      </c>
      <c r="G25" s="45">
        <v>1</v>
      </c>
      <c r="H25" s="45">
        <v>0</v>
      </c>
      <c r="I25" s="45">
        <v>6</v>
      </c>
      <c r="J25" s="45">
        <v>1</v>
      </c>
      <c r="K25" s="45">
        <v>1</v>
      </c>
      <c r="L25" s="45">
        <v>1</v>
      </c>
      <c r="M25" s="45">
        <v>4</v>
      </c>
      <c r="N25" s="45">
        <v>3</v>
      </c>
      <c r="O25" s="45">
        <v>1</v>
      </c>
      <c r="P25" s="45">
        <v>1</v>
      </c>
      <c r="Q25" s="45">
        <v>0</v>
      </c>
      <c r="R25" s="45">
        <v>0</v>
      </c>
      <c r="S25" s="45">
        <v>0</v>
      </c>
      <c r="T25" s="45">
        <v>0</v>
      </c>
      <c r="U25" s="28">
        <v>24</v>
      </c>
      <c r="V25" s="81"/>
      <c r="AO25" s="30"/>
    </row>
    <row r="26" spans="1:42" x14ac:dyDescent="0.3">
      <c r="A26" s="44">
        <v>1164</v>
      </c>
      <c r="B26" s="44"/>
      <c r="C26" s="45" t="s">
        <v>1018</v>
      </c>
      <c r="D26" s="45">
        <v>19</v>
      </c>
      <c r="E26" s="45" t="s">
        <v>1536</v>
      </c>
      <c r="F26" s="44">
        <v>11</v>
      </c>
      <c r="G26" s="45">
        <v>3</v>
      </c>
      <c r="H26" s="45">
        <v>0</v>
      </c>
      <c r="I26" s="45">
        <v>0</v>
      </c>
      <c r="J26" s="45">
        <v>1</v>
      </c>
      <c r="K26" s="45">
        <v>1</v>
      </c>
      <c r="L26" s="45">
        <v>4</v>
      </c>
      <c r="M26" s="45">
        <v>4</v>
      </c>
      <c r="N26" s="45">
        <v>0</v>
      </c>
      <c r="O26" s="45">
        <v>1</v>
      </c>
      <c r="P26" s="45">
        <v>1</v>
      </c>
      <c r="Q26" s="45">
        <v>1</v>
      </c>
      <c r="R26" s="45">
        <v>1</v>
      </c>
      <c r="S26" s="45">
        <v>1</v>
      </c>
      <c r="T26" s="45">
        <v>1</v>
      </c>
      <c r="U26" s="28">
        <v>25</v>
      </c>
      <c r="V26" s="81"/>
      <c r="AO26" s="30"/>
    </row>
    <row r="27" spans="1:42" x14ac:dyDescent="0.3">
      <c r="A27" s="44">
        <v>1168</v>
      </c>
      <c r="B27" s="44"/>
      <c r="C27" s="45" t="s">
        <v>1022</v>
      </c>
      <c r="D27" s="45">
        <v>18</v>
      </c>
      <c r="E27" s="45" t="s">
        <v>1536</v>
      </c>
      <c r="F27" s="44">
        <v>9</v>
      </c>
      <c r="G27" s="45">
        <v>0</v>
      </c>
      <c r="H27" s="45">
        <v>1</v>
      </c>
      <c r="I27" s="45">
        <v>1</v>
      </c>
      <c r="J27" s="45">
        <v>0</v>
      </c>
      <c r="K27" s="45">
        <v>0</v>
      </c>
      <c r="L27" s="45">
        <v>0</v>
      </c>
      <c r="M27" s="45">
        <v>3</v>
      </c>
      <c r="N27" s="45">
        <v>1</v>
      </c>
      <c r="O27" s="45">
        <v>4</v>
      </c>
      <c r="P27" s="45">
        <v>3</v>
      </c>
      <c r="Q27" s="45">
        <v>3</v>
      </c>
      <c r="R27" s="45">
        <v>1</v>
      </c>
      <c r="S27" s="45">
        <v>1</v>
      </c>
      <c r="T27" s="45">
        <v>0</v>
      </c>
      <c r="U27" s="28">
        <v>26</v>
      </c>
      <c r="V27" s="81"/>
      <c r="AO27" s="30"/>
    </row>
    <row r="28" spans="1:42" ht="13.8" customHeight="1" x14ac:dyDescent="0.3">
      <c r="A28" s="44">
        <v>188</v>
      </c>
      <c r="B28" s="44"/>
      <c r="C28" s="45" t="s">
        <v>215</v>
      </c>
      <c r="D28" s="45">
        <v>18</v>
      </c>
      <c r="E28" s="45" t="s">
        <v>1536</v>
      </c>
      <c r="F28" s="44">
        <v>10</v>
      </c>
      <c r="G28" s="45">
        <v>1</v>
      </c>
      <c r="H28" s="45">
        <v>0</v>
      </c>
      <c r="I28" s="45">
        <v>0</v>
      </c>
      <c r="J28" s="45">
        <v>3</v>
      </c>
      <c r="K28" s="45">
        <v>1</v>
      </c>
      <c r="L28" s="45">
        <v>0</v>
      </c>
      <c r="M28" s="45">
        <v>1</v>
      </c>
      <c r="N28" s="45">
        <v>1</v>
      </c>
      <c r="O28" s="45">
        <v>1</v>
      </c>
      <c r="P28" s="45">
        <v>3</v>
      </c>
      <c r="Q28" s="45">
        <v>3</v>
      </c>
      <c r="R28" s="45">
        <v>3</v>
      </c>
      <c r="S28" s="45">
        <v>0</v>
      </c>
      <c r="T28" s="45">
        <v>1</v>
      </c>
      <c r="U28" s="28">
        <v>27</v>
      </c>
      <c r="V28" s="81"/>
      <c r="AO28" s="30"/>
    </row>
    <row r="29" spans="1:42" x14ac:dyDescent="0.3">
      <c r="A29" s="44">
        <v>1664</v>
      </c>
      <c r="B29" s="44"/>
      <c r="C29" s="45" t="s">
        <v>1436</v>
      </c>
      <c r="D29" s="45">
        <v>18</v>
      </c>
      <c r="E29" s="45" t="s">
        <v>1536</v>
      </c>
      <c r="F29" s="44">
        <v>10</v>
      </c>
      <c r="G29" s="45">
        <v>3</v>
      </c>
      <c r="H29" s="45">
        <v>1</v>
      </c>
      <c r="I29" s="45">
        <v>0</v>
      </c>
      <c r="J29" s="45">
        <v>0</v>
      </c>
      <c r="K29" s="45">
        <v>1</v>
      </c>
      <c r="L29" s="45">
        <v>1</v>
      </c>
      <c r="M29" s="45">
        <v>3</v>
      </c>
      <c r="N29" s="45">
        <v>3</v>
      </c>
      <c r="O29" s="45">
        <v>1</v>
      </c>
      <c r="P29" s="45">
        <v>1</v>
      </c>
      <c r="Q29" s="45">
        <v>1</v>
      </c>
      <c r="R29" s="45">
        <v>0</v>
      </c>
      <c r="S29" s="45">
        <v>3</v>
      </c>
      <c r="T29" s="45">
        <v>0</v>
      </c>
      <c r="U29" s="28"/>
      <c r="V29" s="81"/>
      <c r="X29" s="26" t="s">
        <v>1532</v>
      </c>
      <c r="Y29" s="26"/>
      <c r="Z29" s="26"/>
      <c r="AA29" s="86">
        <f>SUM(AA2:AA28)</f>
        <v>52</v>
      </c>
      <c r="AB29" s="26">
        <f t="shared" ref="AB29:AO29" si="1">COUNTIF(AB2:AB28,"&gt;0")</f>
        <v>4</v>
      </c>
      <c r="AC29" s="26">
        <f t="shared" si="1"/>
        <v>1</v>
      </c>
      <c r="AD29" s="26">
        <f t="shared" si="1"/>
        <v>2</v>
      </c>
      <c r="AE29" s="26">
        <f t="shared" si="1"/>
        <v>5</v>
      </c>
      <c r="AF29" s="26">
        <f t="shared" si="1"/>
        <v>6</v>
      </c>
      <c r="AG29" s="26">
        <f t="shared" si="1"/>
        <v>2</v>
      </c>
      <c r="AH29" s="26">
        <f t="shared" si="1"/>
        <v>5</v>
      </c>
      <c r="AI29" s="26">
        <f t="shared" si="1"/>
        <v>5</v>
      </c>
      <c r="AJ29" s="26">
        <f t="shared" si="1"/>
        <v>5</v>
      </c>
      <c r="AK29" s="26">
        <f t="shared" si="1"/>
        <v>4</v>
      </c>
      <c r="AL29" s="26">
        <f t="shared" si="1"/>
        <v>1</v>
      </c>
      <c r="AM29" s="26">
        <f t="shared" si="1"/>
        <v>5</v>
      </c>
      <c r="AN29" s="26">
        <f t="shared" si="1"/>
        <v>3</v>
      </c>
      <c r="AO29" s="31">
        <f t="shared" si="1"/>
        <v>3</v>
      </c>
    </row>
    <row r="30" spans="1:42" ht="15" thickBot="1" x14ac:dyDescent="0.35">
      <c r="A30" s="44">
        <v>318</v>
      </c>
      <c r="B30" s="44"/>
      <c r="C30" s="45" t="s">
        <v>330</v>
      </c>
      <c r="D30" s="45">
        <v>17</v>
      </c>
      <c r="E30" s="45" t="s">
        <v>1536</v>
      </c>
      <c r="F30" s="44">
        <v>8</v>
      </c>
      <c r="G30" s="45">
        <v>0</v>
      </c>
      <c r="H30" s="45">
        <v>0</v>
      </c>
      <c r="I30" s="45">
        <v>1</v>
      </c>
      <c r="J30" s="45">
        <v>0</v>
      </c>
      <c r="K30" s="45">
        <v>1</v>
      </c>
      <c r="L30" s="45">
        <v>0</v>
      </c>
      <c r="M30" s="45">
        <v>3</v>
      </c>
      <c r="N30" s="45">
        <v>1</v>
      </c>
      <c r="O30" s="45">
        <v>1</v>
      </c>
      <c r="P30" s="45">
        <v>3</v>
      </c>
      <c r="Q30" s="45">
        <v>0</v>
      </c>
      <c r="R30" s="45">
        <v>3</v>
      </c>
      <c r="S30" s="45">
        <v>0</v>
      </c>
      <c r="T30" s="45">
        <v>4</v>
      </c>
      <c r="U30" s="32"/>
      <c r="V30" s="87" t="s">
        <v>1</v>
      </c>
      <c r="W30" s="33"/>
      <c r="X30" s="34" t="s">
        <v>1528</v>
      </c>
      <c r="Y30" s="34" t="s">
        <v>1538</v>
      </c>
      <c r="Z30" s="34" t="s">
        <v>1587</v>
      </c>
      <c r="AA30" s="33" t="s">
        <v>1530</v>
      </c>
      <c r="AB30" s="34">
        <v>100</v>
      </c>
      <c r="AC30" s="34">
        <v>105</v>
      </c>
      <c r="AD30" s="34">
        <v>110</v>
      </c>
      <c r="AE30" s="34">
        <v>115</v>
      </c>
      <c r="AF30" s="34">
        <v>120</v>
      </c>
      <c r="AG30" s="34">
        <v>125</v>
      </c>
      <c r="AH30" s="34">
        <v>130</v>
      </c>
      <c r="AI30" s="34">
        <v>135</v>
      </c>
      <c r="AJ30" s="34">
        <v>140</v>
      </c>
      <c r="AK30" s="34">
        <v>145</v>
      </c>
      <c r="AL30" s="34">
        <v>155</v>
      </c>
      <c r="AM30" s="34">
        <v>170</v>
      </c>
      <c r="AN30" s="34">
        <v>190</v>
      </c>
      <c r="AO30" s="35">
        <v>235</v>
      </c>
    </row>
    <row r="31" spans="1:42" x14ac:dyDescent="0.3">
      <c r="A31" s="46">
        <v>672</v>
      </c>
      <c r="B31" s="46"/>
      <c r="C31" s="47" t="s">
        <v>638</v>
      </c>
      <c r="D31" s="47">
        <v>16</v>
      </c>
      <c r="E31" s="47" t="s">
        <v>1536</v>
      </c>
      <c r="F31" s="46">
        <v>7</v>
      </c>
      <c r="G31" s="47">
        <v>0</v>
      </c>
      <c r="H31" s="47">
        <v>1</v>
      </c>
      <c r="I31" s="47">
        <v>0</v>
      </c>
      <c r="J31" s="47">
        <v>3</v>
      </c>
      <c r="K31" s="47">
        <v>0</v>
      </c>
      <c r="L31" s="47">
        <v>1</v>
      </c>
      <c r="M31" s="47">
        <v>1</v>
      </c>
      <c r="N31" s="47">
        <v>1</v>
      </c>
      <c r="O31" s="47">
        <v>1</v>
      </c>
      <c r="P31" s="47">
        <v>8</v>
      </c>
      <c r="Q31" s="47">
        <v>0</v>
      </c>
      <c r="R31" s="47">
        <v>0</v>
      </c>
      <c r="S31" s="47">
        <v>0</v>
      </c>
      <c r="T31" s="47">
        <v>0</v>
      </c>
      <c r="U31" s="36"/>
      <c r="V31" s="88" t="s">
        <v>1</v>
      </c>
      <c r="W31" s="23" t="s">
        <v>638</v>
      </c>
      <c r="X31" s="24" t="s">
        <v>1528</v>
      </c>
      <c r="Y31" s="24" t="s">
        <v>1538</v>
      </c>
      <c r="Z31" s="24" t="s">
        <v>1587</v>
      </c>
      <c r="AA31" s="23" t="s">
        <v>1530</v>
      </c>
      <c r="AB31" s="24">
        <v>100</v>
      </c>
      <c r="AC31" s="24">
        <v>105</v>
      </c>
      <c r="AD31" s="24">
        <v>110</v>
      </c>
      <c r="AE31" s="24">
        <v>115</v>
      </c>
      <c r="AF31" s="24">
        <v>120</v>
      </c>
      <c r="AG31" s="24">
        <v>125</v>
      </c>
      <c r="AH31" s="24">
        <v>130</v>
      </c>
      <c r="AI31" s="24">
        <v>135</v>
      </c>
      <c r="AJ31" s="24">
        <v>140</v>
      </c>
      <c r="AK31" s="24">
        <v>145</v>
      </c>
      <c r="AL31" s="24">
        <v>155</v>
      </c>
      <c r="AM31" s="24">
        <v>170</v>
      </c>
      <c r="AN31" s="24">
        <v>190</v>
      </c>
      <c r="AO31" s="25">
        <v>235</v>
      </c>
    </row>
    <row r="32" spans="1:42" x14ac:dyDescent="0.3">
      <c r="A32" s="44">
        <v>1062</v>
      </c>
      <c r="B32" s="44"/>
      <c r="C32" s="45" t="s">
        <v>939</v>
      </c>
      <c r="D32" s="45">
        <v>15</v>
      </c>
      <c r="E32" s="45" t="s">
        <v>1536</v>
      </c>
      <c r="F32" s="44">
        <v>7</v>
      </c>
      <c r="G32" s="45">
        <v>1</v>
      </c>
      <c r="H32" s="45">
        <v>0</v>
      </c>
      <c r="I32" s="45">
        <v>7</v>
      </c>
      <c r="J32" s="45">
        <v>1</v>
      </c>
      <c r="K32" s="45">
        <v>1</v>
      </c>
      <c r="L32" s="45">
        <v>1</v>
      </c>
      <c r="M32" s="45">
        <v>0</v>
      </c>
      <c r="N32" s="45">
        <v>0</v>
      </c>
      <c r="O32" s="45">
        <v>0</v>
      </c>
      <c r="P32" s="45">
        <v>3</v>
      </c>
      <c r="Q32" s="45">
        <v>0</v>
      </c>
      <c r="R32" s="45">
        <v>0</v>
      </c>
      <c r="S32" s="45">
        <v>0</v>
      </c>
      <c r="T32" s="45">
        <v>1</v>
      </c>
      <c r="U32" s="28">
        <v>1</v>
      </c>
      <c r="V32" s="81">
        <v>132</v>
      </c>
      <c r="W32" s="29" t="s">
        <v>1533</v>
      </c>
      <c r="X32" s="27" t="s">
        <v>171</v>
      </c>
      <c r="Y32" s="27">
        <v>8</v>
      </c>
      <c r="Z32" s="27" t="s">
        <v>1537</v>
      </c>
      <c r="AA32" s="29">
        <v>1</v>
      </c>
      <c r="AB32" s="27"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8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>
        <v>0</v>
      </c>
      <c r="AO32" s="30">
        <v>0</v>
      </c>
      <c r="AP32" s="27" t="str">
        <f>_xlfn.CONCAT(X32,"(",AA32,")")</f>
        <v>Alter(1)</v>
      </c>
    </row>
    <row r="33" spans="1:42" x14ac:dyDescent="0.3">
      <c r="A33" s="44">
        <v>1508</v>
      </c>
      <c r="B33" s="44"/>
      <c r="C33" s="45" t="s">
        <v>938</v>
      </c>
      <c r="D33" s="45">
        <v>15</v>
      </c>
      <c r="E33" s="45" t="s">
        <v>1536</v>
      </c>
      <c r="F33" s="44">
        <v>7</v>
      </c>
      <c r="G33" s="45">
        <v>4</v>
      </c>
      <c r="H33" s="45">
        <v>1</v>
      </c>
      <c r="I33" s="45">
        <v>4</v>
      </c>
      <c r="J33" s="45">
        <v>0</v>
      </c>
      <c r="K33" s="45">
        <v>1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45">
        <v>1</v>
      </c>
      <c r="R33" s="45">
        <v>3</v>
      </c>
      <c r="S33" s="45">
        <v>1</v>
      </c>
      <c r="T33" s="45">
        <v>0</v>
      </c>
      <c r="U33" s="28">
        <v>2</v>
      </c>
      <c r="V33" s="81">
        <v>206</v>
      </c>
      <c r="W33" s="29" t="s">
        <v>1533</v>
      </c>
      <c r="X33" s="27" t="s">
        <v>235</v>
      </c>
      <c r="Y33" s="27">
        <v>7</v>
      </c>
      <c r="Z33" s="27" t="s">
        <v>1537</v>
      </c>
      <c r="AA33" s="29">
        <v>3</v>
      </c>
      <c r="AB33" s="27">
        <v>0</v>
      </c>
      <c r="AC33" s="27">
        <v>0</v>
      </c>
      <c r="AD33" s="27">
        <v>0</v>
      </c>
      <c r="AE33" s="27">
        <v>0</v>
      </c>
      <c r="AF33" s="27">
        <v>3</v>
      </c>
      <c r="AG33" s="27">
        <v>0</v>
      </c>
      <c r="AH33" s="27">
        <v>0</v>
      </c>
      <c r="AI33" s="27">
        <v>0</v>
      </c>
      <c r="AJ33" s="27">
        <v>0</v>
      </c>
      <c r="AK33" s="27">
        <v>0</v>
      </c>
      <c r="AL33" s="27">
        <v>1</v>
      </c>
      <c r="AM33" s="27">
        <v>0</v>
      </c>
      <c r="AN33" s="27">
        <v>3</v>
      </c>
      <c r="AO33" s="30">
        <v>3</v>
      </c>
      <c r="AP33" s="27" t="str">
        <f t="shared" ref="AP33:AP47" si="2">_xlfn.CONCAT(X33,"(",AA33,")")</f>
        <v>Bethel(3)</v>
      </c>
    </row>
    <row r="34" spans="1:42" x14ac:dyDescent="0.3">
      <c r="A34" s="44">
        <v>264</v>
      </c>
      <c r="B34" s="44"/>
      <c r="C34" s="45" t="s">
        <v>283</v>
      </c>
      <c r="D34" s="45">
        <v>15</v>
      </c>
      <c r="E34" s="45" t="s">
        <v>1536</v>
      </c>
      <c r="F34" s="44">
        <v>9</v>
      </c>
      <c r="G34" s="45">
        <v>0</v>
      </c>
      <c r="H34" s="45">
        <v>0</v>
      </c>
      <c r="I34" s="45">
        <v>3</v>
      </c>
      <c r="J34" s="45">
        <v>1</v>
      </c>
      <c r="K34" s="45">
        <v>1</v>
      </c>
      <c r="L34" s="45">
        <v>1</v>
      </c>
      <c r="M34" s="45">
        <v>3</v>
      </c>
      <c r="N34" s="45">
        <v>3</v>
      </c>
      <c r="O34" s="45">
        <v>1</v>
      </c>
      <c r="P34" s="45">
        <v>0</v>
      </c>
      <c r="Q34" s="45">
        <v>0</v>
      </c>
      <c r="R34" s="45">
        <v>1</v>
      </c>
      <c r="S34" s="45">
        <v>1</v>
      </c>
      <c r="T34" s="45">
        <v>0</v>
      </c>
      <c r="U34" s="26">
        <v>3</v>
      </c>
      <c r="V34" s="81">
        <v>490</v>
      </c>
      <c r="W34" s="29" t="s">
        <v>1533</v>
      </c>
      <c r="X34" s="27" t="s">
        <v>487</v>
      </c>
      <c r="Y34" s="27">
        <v>2</v>
      </c>
      <c r="Z34" s="27" t="s">
        <v>1537</v>
      </c>
      <c r="AA34" s="29">
        <v>2</v>
      </c>
      <c r="AB34" s="27">
        <v>0</v>
      </c>
      <c r="AC34" s="27">
        <v>0</v>
      </c>
      <c r="AD34" s="27">
        <v>1</v>
      </c>
      <c r="AE34" s="27">
        <v>0</v>
      </c>
      <c r="AF34" s="27">
        <v>0</v>
      </c>
      <c r="AG34" s="27">
        <v>0</v>
      </c>
      <c r="AH34" s="27">
        <v>0</v>
      </c>
      <c r="AI34" s="27">
        <v>0</v>
      </c>
      <c r="AJ34" s="27">
        <v>0</v>
      </c>
      <c r="AK34" s="27">
        <v>1</v>
      </c>
      <c r="AL34" s="27">
        <v>0</v>
      </c>
      <c r="AM34" s="27">
        <v>0</v>
      </c>
      <c r="AN34" s="27">
        <v>0</v>
      </c>
      <c r="AO34" s="30">
        <v>0</v>
      </c>
      <c r="AP34" s="27" t="str">
        <f t="shared" si="2"/>
        <v>East Clinton(2)</v>
      </c>
    </row>
    <row r="35" spans="1:42" x14ac:dyDescent="0.3">
      <c r="A35" s="44">
        <v>685</v>
      </c>
      <c r="B35" s="44"/>
      <c r="C35" s="45" t="s">
        <v>193</v>
      </c>
      <c r="D35" s="45">
        <v>15</v>
      </c>
      <c r="E35" s="45" t="s">
        <v>1536</v>
      </c>
      <c r="F35" s="44">
        <v>9</v>
      </c>
      <c r="G35" s="45">
        <v>0</v>
      </c>
      <c r="H35" s="45">
        <v>0</v>
      </c>
      <c r="I35" s="45">
        <v>1</v>
      </c>
      <c r="J35" s="45">
        <v>3</v>
      </c>
      <c r="K35" s="45">
        <v>1</v>
      </c>
      <c r="L35" s="45">
        <v>0</v>
      </c>
      <c r="M35" s="45">
        <v>3</v>
      </c>
      <c r="N35" s="45">
        <v>1</v>
      </c>
      <c r="O35" s="45">
        <v>0</v>
      </c>
      <c r="P35" s="45">
        <v>1</v>
      </c>
      <c r="Q35" s="45">
        <v>1</v>
      </c>
      <c r="R35" s="45">
        <v>1</v>
      </c>
      <c r="S35" s="45">
        <v>0</v>
      </c>
      <c r="T35" s="45">
        <v>3</v>
      </c>
      <c r="U35" s="26">
        <v>4</v>
      </c>
      <c r="V35" s="81">
        <v>676</v>
      </c>
      <c r="W35" s="29" t="s">
        <v>1533</v>
      </c>
      <c r="X35" s="27" t="s">
        <v>641</v>
      </c>
      <c r="Y35" s="27">
        <v>8</v>
      </c>
      <c r="Z35" s="27" t="s">
        <v>1537</v>
      </c>
      <c r="AA35" s="29">
        <v>1</v>
      </c>
      <c r="AB35" s="27">
        <v>0</v>
      </c>
      <c r="AC35" s="27">
        <v>0</v>
      </c>
      <c r="AD35" s="27">
        <v>0</v>
      </c>
      <c r="AE35" s="27">
        <v>8</v>
      </c>
      <c r="AF35" s="27">
        <v>0</v>
      </c>
      <c r="AG35" s="27">
        <v>0</v>
      </c>
      <c r="AH35" s="27">
        <v>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>
        <v>0</v>
      </c>
      <c r="AO35" s="30">
        <v>0</v>
      </c>
      <c r="AP35" s="27" t="str">
        <f t="shared" si="2"/>
        <v>Greenon(1)</v>
      </c>
    </row>
    <row r="36" spans="1:42" x14ac:dyDescent="0.3">
      <c r="A36" s="44">
        <v>1719</v>
      </c>
      <c r="B36" s="44"/>
      <c r="C36" s="45" t="s">
        <v>1486</v>
      </c>
      <c r="D36" s="45">
        <v>14</v>
      </c>
      <c r="E36" s="45" t="s">
        <v>1536</v>
      </c>
      <c r="F36" s="44">
        <v>8</v>
      </c>
      <c r="G36" s="45">
        <v>0</v>
      </c>
      <c r="H36" s="45">
        <v>1</v>
      </c>
      <c r="I36" s="45">
        <v>0</v>
      </c>
      <c r="J36" s="45">
        <v>3</v>
      </c>
      <c r="K36" s="45">
        <v>0</v>
      </c>
      <c r="L36" s="45">
        <v>0</v>
      </c>
      <c r="M36" s="45">
        <v>0</v>
      </c>
      <c r="N36" s="45">
        <v>0</v>
      </c>
      <c r="O36" s="45">
        <v>4</v>
      </c>
      <c r="P36" s="45">
        <v>1</v>
      </c>
      <c r="Q36" s="45">
        <v>2</v>
      </c>
      <c r="R36" s="45">
        <v>1</v>
      </c>
      <c r="S36" s="45">
        <v>1</v>
      </c>
      <c r="T36" s="45">
        <v>1</v>
      </c>
      <c r="U36" s="28">
        <v>5</v>
      </c>
      <c r="V36" s="81">
        <v>1002</v>
      </c>
      <c r="W36" s="29" t="s">
        <v>1533</v>
      </c>
      <c r="X36" s="27" t="s">
        <v>895</v>
      </c>
      <c r="Y36" s="27">
        <v>1</v>
      </c>
      <c r="Z36" s="27" t="s">
        <v>1537</v>
      </c>
      <c r="AA36" s="29">
        <v>1</v>
      </c>
      <c r="AB36" s="27">
        <v>0</v>
      </c>
      <c r="AC36" s="27">
        <v>0</v>
      </c>
      <c r="AD36" s="27">
        <v>0</v>
      </c>
      <c r="AE36" s="27">
        <v>0</v>
      </c>
      <c r="AF36" s="27">
        <v>0</v>
      </c>
      <c r="AG36" s="27">
        <v>0</v>
      </c>
      <c r="AH36" s="27">
        <v>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>
        <v>1</v>
      </c>
      <c r="AO36" s="30">
        <v>1</v>
      </c>
      <c r="AP36" s="27" t="str">
        <f t="shared" si="2"/>
        <v>Meadowdale(1)</v>
      </c>
    </row>
    <row r="37" spans="1:42" x14ac:dyDescent="0.3">
      <c r="A37" s="44">
        <v>1677</v>
      </c>
      <c r="B37" s="44"/>
      <c r="C37" s="45" t="s">
        <v>1458</v>
      </c>
      <c r="D37" s="45">
        <v>13</v>
      </c>
      <c r="E37" s="45" t="s">
        <v>1536</v>
      </c>
      <c r="F37" s="44">
        <v>8</v>
      </c>
      <c r="G37" s="45">
        <v>0</v>
      </c>
      <c r="H37" s="45">
        <v>1</v>
      </c>
      <c r="I37" s="45">
        <v>1</v>
      </c>
      <c r="J37" s="45">
        <v>0</v>
      </c>
      <c r="K37" s="45">
        <v>1</v>
      </c>
      <c r="L37" s="45">
        <v>1</v>
      </c>
      <c r="M37" s="45">
        <v>1</v>
      </c>
      <c r="N37" s="45">
        <v>0</v>
      </c>
      <c r="O37" s="45">
        <v>3</v>
      </c>
      <c r="P37" s="45">
        <v>0</v>
      </c>
      <c r="Q37" s="45">
        <v>4</v>
      </c>
      <c r="R37" s="45">
        <v>1</v>
      </c>
      <c r="S37" s="45">
        <v>0</v>
      </c>
      <c r="T37" s="45">
        <v>0</v>
      </c>
      <c r="U37" s="28">
        <v>6</v>
      </c>
      <c r="V37" s="81">
        <v>1018</v>
      </c>
      <c r="W37" s="29" t="s">
        <v>1533</v>
      </c>
      <c r="X37" s="27" t="s">
        <v>907</v>
      </c>
      <c r="Y37" s="27">
        <v>17</v>
      </c>
      <c r="Z37" s="27" t="s">
        <v>1537</v>
      </c>
      <c r="AA37" s="29">
        <v>6</v>
      </c>
      <c r="AB37" s="27">
        <v>0</v>
      </c>
      <c r="AC37" s="27">
        <v>0</v>
      </c>
      <c r="AD37" s="27">
        <v>0</v>
      </c>
      <c r="AE37" s="27">
        <v>1</v>
      </c>
      <c r="AF37" s="27">
        <v>0</v>
      </c>
      <c r="AG37" s="27">
        <v>0</v>
      </c>
      <c r="AH37" s="27">
        <v>0</v>
      </c>
      <c r="AI37" s="27">
        <v>1</v>
      </c>
      <c r="AJ37" s="27">
        <v>7</v>
      </c>
      <c r="AK37" s="27">
        <v>3</v>
      </c>
      <c r="AL37" s="27">
        <v>1</v>
      </c>
      <c r="AM37" s="27">
        <v>4</v>
      </c>
      <c r="AN37" s="27">
        <v>0</v>
      </c>
      <c r="AO37" s="30">
        <v>0</v>
      </c>
      <c r="AP37" s="27" t="str">
        <f t="shared" si="2"/>
        <v>Miami East(6)</v>
      </c>
    </row>
    <row r="38" spans="1:42" x14ac:dyDescent="0.3">
      <c r="A38" s="44">
        <v>178</v>
      </c>
      <c r="B38" s="44"/>
      <c r="C38" s="45" t="s">
        <v>209</v>
      </c>
      <c r="D38" s="45">
        <v>13</v>
      </c>
      <c r="E38" s="45" t="s">
        <v>1536</v>
      </c>
      <c r="F38" s="44">
        <v>7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3</v>
      </c>
      <c r="N38" s="45">
        <v>3</v>
      </c>
      <c r="O38" s="45">
        <v>2</v>
      </c>
      <c r="P38" s="45">
        <v>1</v>
      </c>
      <c r="Q38" s="45">
        <v>0</v>
      </c>
      <c r="R38" s="45">
        <v>1</v>
      </c>
      <c r="S38" s="45">
        <v>1</v>
      </c>
      <c r="T38" s="45">
        <v>2</v>
      </c>
      <c r="U38" s="28">
        <v>7</v>
      </c>
      <c r="V38" s="81">
        <v>1452</v>
      </c>
      <c r="W38" s="29" t="s">
        <v>1533</v>
      </c>
      <c r="X38" s="27" t="s">
        <v>1251</v>
      </c>
      <c r="Y38" s="27">
        <v>14</v>
      </c>
      <c r="Z38" s="27" t="s">
        <v>1537</v>
      </c>
      <c r="AA38" s="29">
        <v>4</v>
      </c>
      <c r="AB38" s="27">
        <v>0</v>
      </c>
      <c r="AC38" s="27">
        <v>1</v>
      </c>
      <c r="AD38" s="27">
        <v>0</v>
      </c>
      <c r="AE38" s="27">
        <v>0</v>
      </c>
      <c r="AF38" s="27">
        <v>0</v>
      </c>
      <c r="AG38" s="27">
        <v>0</v>
      </c>
      <c r="AH38" s="27">
        <v>3</v>
      </c>
      <c r="AI38" s="27">
        <v>0</v>
      </c>
      <c r="AJ38" s="27">
        <v>0</v>
      </c>
      <c r="AK38" s="27">
        <v>3</v>
      </c>
      <c r="AL38" s="27">
        <v>0</v>
      </c>
      <c r="AM38" s="27">
        <v>7</v>
      </c>
      <c r="AN38" s="27">
        <v>0</v>
      </c>
      <c r="AO38" s="30">
        <v>0</v>
      </c>
      <c r="AP38" s="27" t="str">
        <f t="shared" si="2"/>
        <v>S. Char. SE(4)</v>
      </c>
    </row>
    <row r="39" spans="1:42" x14ac:dyDescent="0.3">
      <c r="A39" s="44">
        <v>1082</v>
      </c>
      <c r="B39" s="44"/>
      <c r="C39" s="45" t="s">
        <v>954</v>
      </c>
      <c r="D39" s="45">
        <v>12</v>
      </c>
      <c r="E39" s="45" t="s">
        <v>1536</v>
      </c>
      <c r="F39" s="44">
        <v>10</v>
      </c>
      <c r="G39" s="45">
        <v>0</v>
      </c>
      <c r="H39" s="45">
        <v>0</v>
      </c>
      <c r="I39" s="45">
        <v>0</v>
      </c>
      <c r="J39" s="45">
        <v>1</v>
      </c>
      <c r="K39" s="45">
        <v>1</v>
      </c>
      <c r="L39" s="45">
        <v>1</v>
      </c>
      <c r="M39" s="45">
        <v>1</v>
      </c>
      <c r="N39" s="45">
        <v>1</v>
      </c>
      <c r="O39" s="45">
        <v>1</v>
      </c>
      <c r="P39" s="45">
        <v>1</v>
      </c>
      <c r="Q39" s="45">
        <v>3</v>
      </c>
      <c r="R39" s="45">
        <v>1</v>
      </c>
      <c r="S39" s="45">
        <v>0</v>
      </c>
      <c r="T39" s="45">
        <v>1</v>
      </c>
      <c r="U39" s="28">
        <v>8</v>
      </c>
      <c r="V39" s="81">
        <v>1414</v>
      </c>
      <c r="W39" s="29" t="s">
        <v>1533</v>
      </c>
      <c r="X39" s="27" t="s">
        <v>1223</v>
      </c>
      <c r="Y39" s="27">
        <v>17</v>
      </c>
      <c r="Z39" s="27" t="s">
        <v>1537</v>
      </c>
      <c r="AA39" s="29">
        <v>6</v>
      </c>
      <c r="AB39" s="27">
        <v>0</v>
      </c>
      <c r="AC39" s="27">
        <v>0</v>
      </c>
      <c r="AD39" s="27">
        <v>4</v>
      </c>
      <c r="AE39" s="27">
        <v>3</v>
      </c>
      <c r="AF39" s="27">
        <v>0</v>
      </c>
      <c r="AG39" s="27">
        <v>1</v>
      </c>
      <c r="AH39" s="27">
        <v>0</v>
      </c>
      <c r="AI39" s="27">
        <v>0</v>
      </c>
      <c r="AJ39" s="27">
        <v>3</v>
      </c>
      <c r="AK39" s="27">
        <v>0</v>
      </c>
      <c r="AL39" s="27">
        <v>0</v>
      </c>
      <c r="AM39" s="27">
        <v>3</v>
      </c>
      <c r="AN39" s="27">
        <v>3</v>
      </c>
      <c r="AO39" s="30">
        <v>3</v>
      </c>
      <c r="AP39" s="27" t="str">
        <f t="shared" si="2"/>
        <v>Spr. Shawnee(6)</v>
      </c>
    </row>
    <row r="40" spans="1:42" x14ac:dyDescent="0.3">
      <c r="A40" s="44">
        <v>118</v>
      </c>
      <c r="B40" s="44"/>
      <c r="C40" s="45" t="s">
        <v>162</v>
      </c>
      <c r="D40" s="45">
        <v>11</v>
      </c>
      <c r="E40" s="45" t="s">
        <v>1536</v>
      </c>
      <c r="F40" s="44">
        <v>8</v>
      </c>
      <c r="G40" s="45">
        <v>0</v>
      </c>
      <c r="H40" s="45">
        <v>0</v>
      </c>
      <c r="I40" s="45">
        <v>1</v>
      </c>
      <c r="J40" s="45">
        <v>1</v>
      </c>
      <c r="K40" s="45">
        <v>1</v>
      </c>
      <c r="L40" s="45">
        <v>3</v>
      </c>
      <c r="M40" s="45">
        <v>1</v>
      </c>
      <c r="N40" s="45">
        <v>2</v>
      </c>
      <c r="O40" s="45">
        <v>1</v>
      </c>
      <c r="P40" s="45">
        <v>0</v>
      </c>
      <c r="Q40" s="45">
        <v>0</v>
      </c>
      <c r="R40" s="45">
        <v>0</v>
      </c>
      <c r="S40" s="45">
        <v>1</v>
      </c>
      <c r="T40" s="45">
        <v>0</v>
      </c>
      <c r="U40" s="28">
        <v>9</v>
      </c>
      <c r="V40" s="81">
        <v>1480</v>
      </c>
      <c r="W40" s="29" t="s">
        <v>1533</v>
      </c>
      <c r="X40" s="27" t="s">
        <v>336</v>
      </c>
      <c r="Y40" s="27">
        <v>6</v>
      </c>
      <c r="Z40" s="27" t="s">
        <v>1537</v>
      </c>
      <c r="AA40" s="29">
        <v>4</v>
      </c>
      <c r="AB40" s="27">
        <v>0</v>
      </c>
      <c r="AC40" s="27">
        <v>1</v>
      </c>
      <c r="AD40" s="27">
        <v>0</v>
      </c>
      <c r="AE40" s="27">
        <v>0</v>
      </c>
      <c r="AF40" s="27">
        <v>1</v>
      </c>
      <c r="AG40" s="27">
        <v>0</v>
      </c>
      <c r="AH40" s="27">
        <v>0</v>
      </c>
      <c r="AI40" s="27">
        <v>3</v>
      </c>
      <c r="AJ40" s="27">
        <v>0</v>
      </c>
      <c r="AK40" s="27">
        <v>0</v>
      </c>
      <c r="AL40" s="27">
        <v>0</v>
      </c>
      <c r="AM40" s="27">
        <v>0</v>
      </c>
      <c r="AN40" s="27">
        <v>1</v>
      </c>
      <c r="AO40" s="30">
        <v>1</v>
      </c>
      <c r="AP40" s="27" t="str">
        <f t="shared" si="2"/>
        <v>Springfield(4)</v>
      </c>
    </row>
    <row r="41" spans="1:42" x14ac:dyDescent="0.3">
      <c r="A41" s="44">
        <v>516</v>
      </c>
      <c r="B41" s="44"/>
      <c r="C41" s="45" t="s">
        <v>512</v>
      </c>
      <c r="D41" s="45">
        <v>10</v>
      </c>
      <c r="E41" s="45" t="s">
        <v>1536</v>
      </c>
      <c r="F41" s="44">
        <v>7</v>
      </c>
      <c r="G41" s="45">
        <v>0</v>
      </c>
      <c r="H41" s="45">
        <v>1</v>
      </c>
      <c r="I41" s="45">
        <v>0</v>
      </c>
      <c r="J41" s="45">
        <v>4</v>
      </c>
      <c r="K41" s="45">
        <v>0</v>
      </c>
      <c r="L41" s="45">
        <v>1</v>
      </c>
      <c r="M41" s="45">
        <v>0</v>
      </c>
      <c r="N41" s="45">
        <v>0</v>
      </c>
      <c r="O41" s="45">
        <v>0</v>
      </c>
      <c r="P41" s="45">
        <v>0</v>
      </c>
      <c r="Q41" s="45">
        <v>1</v>
      </c>
      <c r="R41" s="45">
        <v>1</v>
      </c>
      <c r="S41" s="45">
        <v>1</v>
      </c>
      <c r="T41" s="45">
        <v>1</v>
      </c>
      <c r="U41" s="28">
        <v>10</v>
      </c>
      <c r="V41" s="81">
        <v>1528</v>
      </c>
      <c r="W41" s="29" t="s">
        <v>1533</v>
      </c>
      <c r="X41" s="27" t="s">
        <v>1312</v>
      </c>
      <c r="Y41" s="27">
        <v>7</v>
      </c>
      <c r="Z41" s="27" t="s">
        <v>1537</v>
      </c>
      <c r="AA41" s="29">
        <v>5</v>
      </c>
      <c r="AB41" s="27">
        <v>0</v>
      </c>
      <c r="AC41" s="27">
        <v>3</v>
      </c>
      <c r="AD41" s="27">
        <v>1</v>
      </c>
      <c r="AE41" s="27">
        <v>1</v>
      </c>
      <c r="AF41" s="27">
        <v>1</v>
      </c>
      <c r="AG41" s="27">
        <v>0</v>
      </c>
      <c r="AH41" s="27">
        <v>0</v>
      </c>
      <c r="AI41" s="27">
        <v>0</v>
      </c>
      <c r="AJ41" s="27">
        <v>0</v>
      </c>
      <c r="AK41" s="27">
        <v>1</v>
      </c>
      <c r="AL41" s="27">
        <v>0</v>
      </c>
      <c r="AM41" s="27">
        <v>0</v>
      </c>
      <c r="AN41" s="27">
        <v>0</v>
      </c>
      <c r="AO41" s="30">
        <v>0</v>
      </c>
      <c r="AP41" s="27" t="str">
        <f t="shared" si="2"/>
        <v>Tecumseh(5)</v>
      </c>
    </row>
    <row r="42" spans="1:42" x14ac:dyDescent="0.3">
      <c r="A42" s="44">
        <v>1134</v>
      </c>
      <c r="B42" s="44"/>
      <c r="C42" s="45" t="s">
        <v>985</v>
      </c>
      <c r="D42" s="45">
        <v>8</v>
      </c>
      <c r="E42" s="45" t="s">
        <v>1536</v>
      </c>
      <c r="F42" s="44">
        <v>8</v>
      </c>
      <c r="G42" s="45">
        <v>1</v>
      </c>
      <c r="H42" s="45">
        <v>1</v>
      </c>
      <c r="I42" s="45">
        <v>0</v>
      </c>
      <c r="J42" s="45">
        <v>0</v>
      </c>
      <c r="K42" s="45">
        <v>1</v>
      </c>
      <c r="L42" s="45">
        <v>1</v>
      </c>
      <c r="M42" s="45">
        <v>0</v>
      </c>
      <c r="N42" s="45">
        <v>1</v>
      </c>
      <c r="O42" s="45">
        <v>0</v>
      </c>
      <c r="P42" s="45">
        <v>0</v>
      </c>
      <c r="Q42" s="45">
        <v>1</v>
      </c>
      <c r="R42" s="45">
        <v>0</v>
      </c>
      <c r="S42" s="45">
        <v>1</v>
      </c>
      <c r="T42" s="45">
        <v>1</v>
      </c>
      <c r="U42" s="28">
        <v>11</v>
      </c>
      <c r="V42" s="81">
        <v>1538</v>
      </c>
      <c r="W42" s="29" t="s">
        <v>1533</v>
      </c>
      <c r="X42" s="27" t="s">
        <v>1320</v>
      </c>
      <c r="Y42" s="27">
        <v>3</v>
      </c>
      <c r="Z42" s="27" t="s">
        <v>1537</v>
      </c>
      <c r="AA42" s="29">
        <v>1</v>
      </c>
      <c r="AB42" s="27">
        <v>0</v>
      </c>
      <c r="AC42" s="27">
        <v>0</v>
      </c>
      <c r="AD42" s="27">
        <v>0</v>
      </c>
      <c r="AE42" s="27">
        <v>0</v>
      </c>
      <c r="AF42" s="27">
        <v>3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30">
        <v>0</v>
      </c>
      <c r="AP42" s="27" t="str">
        <f t="shared" si="2"/>
        <v>Triad(1)</v>
      </c>
    </row>
    <row r="43" spans="1:42" ht="15" thickBot="1" x14ac:dyDescent="0.35">
      <c r="A43" s="48">
        <v>1421</v>
      </c>
      <c r="B43" s="48"/>
      <c r="C43" s="49" t="s">
        <v>1232</v>
      </c>
      <c r="D43" s="49">
        <v>8</v>
      </c>
      <c r="E43" s="49" t="s">
        <v>1536</v>
      </c>
      <c r="F43" s="48">
        <v>7</v>
      </c>
      <c r="G43" s="49">
        <v>0</v>
      </c>
      <c r="H43" s="49">
        <v>0</v>
      </c>
      <c r="I43" s="49">
        <v>0</v>
      </c>
      <c r="J43" s="49">
        <v>1</v>
      </c>
      <c r="K43" s="49">
        <v>1</v>
      </c>
      <c r="L43" s="49">
        <v>1</v>
      </c>
      <c r="M43" s="49">
        <v>0</v>
      </c>
      <c r="N43" s="49">
        <v>0</v>
      </c>
      <c r="O43" s="49">
        <v>1</v>
      </c>
      <c r="P43" s="49">
        <v>0</v>
      </c>
      <c r="Q43" s="49">
        <v>0</v>
      </c>
      <c r="R43" s="49">
        <v>1</v>
      </c>
      <c r="S43" s="49">
        <v>2</v>
      </c>
      <c r="T43" s="50">
        <v>1</v>
      </c>
      <c r="U43" s="28">
        <v>12</v>
      </c>
      <c r="V43" s="81">
        <v>1578</v>
      </c>
      <c r="W43" s="29" t="s">
        <v>1533</v>
      </c>
      <c r="X43" s="27" t="s">
        <v>1368</v>
      </c>
      <c r="Y43" s="27">
        <v>11</v>
      </c>
      <c r="Z43" s="27" t="s">
        <v>1537</v>
      </c>
      <c r="AA43" s="29">
        <v>2</v>
      </c>
      <c r="AB43" s="27">
        <v>8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3</v>
      </c>
      <c r="AM43" s="27">
        <v>0</v>
      </c>
      <c r="AN43" s="27">
        <v>0</v>
      </c>
      <c r="AO43" s="30">
        <v>0</v>
      </c>
      <c r="AP43" s="27" t="str">
        <f t="shared" si="2"/>
        <v>Urbana(2)</v>
      </c>
    </row>
    <row r="44" spans="1:42" x14ac:dyDescent="0.3">
      <c r="A44" s="29">
        <v>158</v>
      </c>
      <c r="B44" s="29" t="s">
        <v>195</v>
      </c>
      <c r="C44" s="27" t="s">
        <v>191</v>
      </c>
      <c r="D44" s="27">
        <v>14</v>
      </c>
      <c r="E44" s="27" t="s">
        <v>1537</v>
      </c>
      <c r="F44" s="29">
        <v>5</v>
      </c>
      <c r="G44" s="27">
        <v>7</v>
      </c>
      <c r="H44" s="27">
        <v>1</v>
      </c>
      <c r="I44" s="27">
        <v>0</v>
      </c>
      <c r="J44" s="27">
        <v>0</v>
      </c>
      <c r="K44" s="27">
        <v>1</v>
      </c>
      <c r="L44" s="27">
        <v>0</v>
      </c>
      <c r="M44" s="27">
        <v>0</v>
      </c>
      <c r="N44" s="27">
        <v>1</v>
      </c>
      <c r="O44" s="27">
        <v>0</v>
      </c>
      <c r="P44" s="27">
        <v>0</v>
      </c>
      <c r="Q44" s="27">
        <v>4</v>
      </c>
      <c r="R44" s="27">
        <v>0</v>
      </c>
      <c r="S44" s="27">
        <v>0</v>
      </c>
      <c r="T44" s="27">
        <v>0</v>
      </c>
      <c r="U44" s="28">
        <v>13</v>
      </c>
      <c r="V44" s="81">
        <v>1660</v>
      </c>
      <c r="W44" s="29" t="s">
        <v>1533</v>
      </c>
      <c r="X44" s="27" t="s">
        <v>1432</v>
      </c>
      <c r="Y44" s="27">
        <v>2</v>
      </c>
      <c r="Z44" s="27" t="s">
        <v>1537</v>
      </c>
      <c r="AA44" s="29">
        <v>2</v>
      </c>
      <c r="AB44" s="27">
        <v>1</v>
      </c>
      <c r="AC44" s="27">
        <v>0</v>
      </c>
      <c r="AD44" s="27">
        <v>0</v>
      </c>
      <c r="AE44" s="27">
        <v>0</v>
      </c>
      <c r="AF44" s="27">
        <v>0</v>
      </c>
      <c r="AG44" s="27">
        <v>1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30">
        <v>0</v>
      </c>
      <c r="AP44" s="27" t="str">
        <f t="shared" si="2"/>
        <v>West Carrollton(2)</v>
      </c>
    </row>
    <row r="45" spans="1:42" x14ac:dyDescent="0.3">
      <c r="A45" s="29">
        <v>320</v>
      </c>
      <c r="B45" s="29" t="s">
        <v>195</v>
      </c>
      <c r="C45" s="27" t="s">
        <v>262</v>
      </c>
      <c r="D45" s="27">
        <v>11</v>
      </c>
      <c r="E45" s="27" t="s">
        <v>1537</v>
      </c>
      <c r="F45" s="29">
        <v>4</v>
      </c>
      <c r="G45" s="27">
        <v>0</v>
      </c>
      <c r="H45" s="27">
        <v>4</v>
      </c>
      <c r="I45" s="27">
        <v>0</v>
      </c>
      <c r="J45" s="27">
        <v>0</v>
      </c>
      <c r="K45" s="27">
        <v>0</v>
      </c>
      <c r="L45" s="27">
        <v>1</v>
      </c>
      <c r="M45" s="27">
        <v>0</v>
      </c>
      <c r="N45" s="27">
        <v>0</v>
      </c>
      <c r="O45" s="27">
        <v>3</v>
      </c>
      <c r="P45" s="27">
        <v>0</v>
      </c>
      <c r="Q45" s="27">
        <v>0</v>
      </c>
      <c r="R45" s="27">
        <v>0</v>
      </c>
      <c r="S45" s="27">
        <v>3</v>
      </c>
      <c r="T45" s="27">
        <v>0</v>
      </c>
      <c r="U45" s="28">
        <v>14</v>
      </c>
      <c r="V45" s="81">
        <v>1688</v>
      </c>
      <c r="W45" s="29" t="s">
        <v>1533</v>
      </c>
      <c r="X45" s="27" t="s">
        <v>1471</v>
      </c>
      <c r="Y45" s="27">
        <v>13</v>
      </c>
      <c r="Z45" s="27" t="s">
        <v>1537</v>
      </c>
      <c r="AA45" s="29">
        <v>4</v>
      </c>
      <c r="AB45" s="27">
        <v>0</v>
      </c>
      <c r="AC45" s="27">
        <v>6</v>
      </c>
      <c r="AD45" s="27">
        <v>3</v>
      </c>
      <c r="AE45" s="27">
        <v>1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30">
        <v>0</v>
      </c>
      <c r="AP45" s="27" t="str">
        <f t="shared" si="2"/>
        <v>West Liberty-Salem(4)</v>
      </c>
    </row>
    <row r="46" spans="1:42" x14ac:dyDescent="0.3">
      <c r="A46" s="29">
        <v>430</v>
      </c>
      <c r="B46" s="29" t="s">
        <v>195</v>
      </c>
      <c r="C46" s="27" t="s">
        <v>432</v>
      </c>
      <c r="D46" s="27">
        <v>4</v>
      </c>
      <c r="E46" s="27" t="s">
        <v>1537</v>
      </c>
      <c r="F46" s="29">
        <v>2</v>
      </c>
      <c r="G46" s="27">
        <v>0</v>
      </c>
      <c r="H46" s="27">
        <v>0</v>
      </c>
      <c r="I46" s="27">
        <v>0</v>
      </c>
      <c r="J46" s="27">
        <v>0</v>
      </c>
      <c r="K46" s="27">
        <v>2</v>
      </c>
      <c r="L46" s="27">
        <v>0</v>
      </c>
      <c r="M46" s="27">
        <v>0</v>
      </c>
      <c r="N46" s="27">
        <v>0</v>
      </c>
      <c r="O46" s="27">
        <v>2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8">
        <v>15</v>
      </c>
      <c r="V46" s="81">
        <v>1746</v>
      </c>
      <c r="W46" s="29" t="s">
        <v>1533</v>
      </c>
      <c r="X46" s="27" t="s">
        <v>1513</v>
      </c>
      <c r="Y46" s="27">
        <v>9</v>
      </c>
      <c r="Z46" s="27" t="s">
        <v>1537</v>
      </c>
      <c r="AA46" s="29">
        <v>3</v>
      </c>
      <c r="AB46" s="27">
        <v>0</v>
      </c>
      <c r="AC46" s="27">
        <v>0</v>
      </c>
      <c r="AD46" s="27">
        <v>0</v>
      </c>
      <c r="AE46" s="27">
        <v>0</v>
      </c>
      <c r="AF46" s="27">
        <v>3</v>
      </c>
      <c r="AG46" s="27">
        <v>0</v>
      </c>
      <c r="AH46" s="27">
        <v>3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30">
        <v>0</v>
      </c>
      <c r="AP46" s="27" t="str">
        <f t="shared" si="2"/>
        <v>Xenia(3)</v>
      </c>
    </row>
    <row r="47" spans="1:42" x14ac:dyDescent="0.3">
      <c r="A47" s="29">
        <v>470</v>
      </c>
      <c r="B47" s="29" t="s">
        <v>195</v>
      </c>
      <c r="C47" s="27" t="s">
        <v>469</v>
      </c>
      <c r="D47" s="27">
        <v>5</v>
      </c>
      <c r="E47" s="27" t="s">
        <v>1537</v>
      </c>
      <c r="F47" s="29">
        <v>3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1</v>
      </c>
      <c r="P47" s="27">
        <v>3</v>
      </c>
      <c r="Q47" s="27">
        <v>1</v>
      </c>
      <c r="R47" s="27">
        <v>0</v>
      </c>
      <c r="S47" s="27">
        <v>0</v>
      </c>
      <c r="T47" s="27">
        <v>0</v>
      </c>
      <c r="U47" s="28">
        <v>16</v>
      </c>
      <c r="V47" s="89">
        <v>672</v>
      </c>
      <c r="W47" s="90"/>
      <c r="X47" s="91" t="s">
        <v>638</v>
      </c>
      <c r="Y47" s="92">
        <v>16</v>
      </c>
      <c r="Z47" s="92" t="s">
        <v>1536</v>
      </c>
      <c r="AA47" s="93">
        <v>7</v>
      </c>
      <c r="AB47" s="92">
        <v>0</v>
      </c>
      <c r="AC47" s="92">
        <v>1</v>
      </c>
      <c r="AD47" s="92">
        <v>0</v>
      </c>
      <c r="AE47" s="92">
        <v>3</v>
      </c>
      <c r="AF47" s="92">
        <v>0</v>
      </c>
      <c r="AG47" s="92">
        <v>1</v>
      </c>
      <c r="AH47" s="92">
        <v>1</v>
      </c>
      <c r="AI47" s="92">
        <v>1</v>
      </c>
      <c r="AJ47" s="92">
        <v>1</v>
      </c>
      <c r="AK47" s="92">
        <v>8</v>
      </c>
      <c r="AL47" s="92">
        <v>0</v>
      </c>
      <c r="AM47" s="92">
        <v>0</v>
      </c>
      <c r="AN47" s="92">
        <v>0</v>
      </c>
      <c r="AO47" s="71">
        <v>0</v>
      </c>
      <c r="AP47" s="27" t="str">
        <f t="shared" si="2"/>
        <v>Greeneview(7)</v>
      </c>
    </row>
    <row r="48" spans="1:42" x14ac:dyDescent="0.3">
      <c r="A48" s="29">
        <v>678</v>
      </c>
      <c r="B48" s="29" t="s">
        <v>195</v>
      </c>
      <c r="C48" s="27" t="s">
        <v>643</v>
      </c>
      <c r="D48" s="27">
        <v>6</v>
      </c>
      <c r="E48" s="27" t="s">
        <v>1537</v>
      </c>
      <c r="F48" s="29">
        <v>3</v>
      </c>
      <c r="G48" s="27">
        <v>1</v>
      </c>
      <c r="H48" s="27">
        <v>2</v>
      </c>
      <c r="I48" s="27">
        <v>0</v>
      </c>
      <c r="J48" s="27">
        <v>0</v>
      </c>
      <c r="K48" s="27">
        <v>3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8">
        <v>17</v>
      </c>
      <c r="V48" s="81"/>
      <c r="Y48" s="94"/>
      <c r="Z48" s="94"/>
      <c r="AA48" s="95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70"/>
    </row>
    <row r="49" spans="1:42" x14ac:dyDescent="0.3">
      <c r="A49" s="29">
        <v>1042</v>
      </c>
      <c r="B49" s="29" t="s">
        <v>195</v>
      </c>
      <c r="C49" s="27" t="s">
        <v>927</v>
      </c>
      <c r="D49" s="27">
        <v>4</v>
      </c>
      <c r="E49" s="27" t="s">
        <v>1537</v>
      </c>
      <c r="F49" s="29">
        <v>2</v>
      </c>
      <c r="G49" s="27">
        <v>0</v>
      </c>
      <c r="H49" s="27">
        <v>0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3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8">
        <v>18</v>
      </c>
      <c r="V49" s="81"/>
      <c r="AO49" s="30"/>
    </row>
    <row r="50" spans="1:42" x14ac:dyDescent="0.3">
      <c r="A50" s="29">
        <v>1258</v>
      </c>
      <c r="B50" s="29" t="s">
        <v>195</v>
      </c>
      <c r="C50" s="27" t="s">
        <v>1097</v>
      </c>
      <c r="D50" s="27">
        <v>7</v>
      </c>
      <c r="E50" s="27" t="s">
        <v>1537</v>
      </c>
      <c r="F50" s="29">
        <v>3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1</v>
      </c>
      <c r="M50" s="27">
        <v>0</v>
      </c>
      <c r="N50" s="27">
        <v>0</v>
      </c>
      <c r="O50" s="27">
        <v>0</v>
      </c>
      <c r="P50" s="27">
        <v>3</v>
      </c>
      <c r="Q50" s="27">
        <v>0</v>
      </c>
      <c r="R50" s="27">
        <v>0</v>
      </c>
      <c r="S50" s="27">
        <v>0</v>
      </c>
      <c r="T50" s="27">
        <v>3</v>
      </c>
      <c r="U50" s="28">
        <v>19</v>
      </c>
      <c r="V50" s="81"/>
      <c r="AO50" s="30"/>
    </row>
    <row r="51" spans="1:42" x14ac:dyDescent="0.3">
      <c r="A51" s="29">
        <v>1235</v>
      </c>
      <c r="B51" s="29" t="s">
        <v>195</v>
      </c>
      <c r="C51" s="27" t="s">
        <v>1077</v>
      </c>
      <c r="D51" s="27">
        <v>2</v>
      </c>
      <c r="E51" s="27" t="s">
        <v>1537</v>
      </c>
      <c r="F51" s="29">
        <v>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2</v>
      </c>
      <c r="U51" s="28">
        <v>20</v>
      </c>
      <c r="V51" s="81"/>
      <c r="AO51" s="30"/>
    </row>
    <row r="52" spans="1:42" x14ac:dyDescent="0.3">
      <c r="A52" s="29">
        <v>1422</v>
      </c>
      <c r="B52" s="29" t="s">
        <v>195</v>
      </c>
      <c r="C52" s="27" t="s">
        <v>800</v>
      </c>
      <c r="D52" s="27">
        <v>3</v>
      </c>
      <c r="E52" s="27" t="s">
        <v>1537</v>
      </c>
      <c r="F52" s="29">
        <v>1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3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8">
        <v>21</v>
      </c>
      <c r="V52" s="81"/>
      <c r="AO52" s="30"/>
    </row>
    <row r="53" spans="1:42" x14ac:dyDescent="0.3">
      <c r="A53" s="29">
        <v>7488</v>
      </c>
      <c r="B53" s="29" t="s">
        <v>195</v>
      </c>
      <c r="C53" s="27" t="s">
        <v>1519</v>
      </c>
      <c r="D53" s="27">
        <v>6</v>
      </c>
      <c r="E53" s="27" t="s">
        <v>1537</v>
      </c>
      <c r="F53" s="29">
        <v>4</v>
      </c>
      <c r="G53" s="27">
        <v>0</v>
      </c>
      <c r="H53" s="27">
        <v>0</v>
      </c>
      <c r="I53" s="27">
        <v>0</v>
      </c>
      <c r="J53" s="27">
        <v>0</v>
      </c>
      <c r="K53" s="27">
        <v>1</v>
      </c>
      <c r="L53" s="27">
        <v>1</v>
      </c>
      <c r="M53" s="27">
        <v>0</v>
      </c>
      <c r="N53" s="27">
        <v>0</v>
      </c>
      <c r="O53" s="27">
        <v>0</v>
      </c>
      <c r="P53" s="27">
        <v>1</v>
      </c>
      <c r="Q53" s="27">
        <v>0</v>
      </c>
      <c r="R53" s="27">
        <v>0</v>
      </c>
      <c r="S53" s="27">
        <v>3</v>
      </c>
      <c r="T53" s="27">
        <v>0</v>
      </c>
      <c r="U53" s="28">
        <v>22</v>
      </c>
      <c r="V53" s="81"/>
      <c r="AO53" s="30"/>
    </row>
    <row r="54" spans="1:42" x14ac:dyDescent="0.3">
      <c r="A54" s="29">
        <v>1520</v>
      </c>
      <c r="B54" s="29" t="s">
        <v>195</v>
      </c>
      <c r="C54" s="27" t="s">
        <v>1302</v>
      </c>
      <c r="D54" s="27">
        <v>10</v>
      </c>
      <c r="E54" s="27" t="s">
        <v>1537</v>
      </c>
      <c r="F54" s="29">
        <v>3</v>
      </c>
      <c r="G54" s="27">
        <v>4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3</v>
      </c>
      <c r="N54" s="27">
        <v>0</v>
      </c>
      <c r="O54" s="27">
        <v>0</v>
      </c>
      <c r="P54" s="27">
        <v>0</v>
      </c>
      <c r="Q54" s="27">
        <v>3</v>
      </c>
      <c r="R54" s="27">
        <v>0</v>
      </c>
      <c r="S54" s="27">
        <v>0</v>
      </c>
      <c r="T54" s="27">
        <v>0</v>
      </c>
      <c r="U54" s="28">
        <v>23</v>
      </c>
      <c r="V54" s="81"/>
      <c r="AO54" s="30"/>
    </row>
    <row r="55" spans="1:42" x14ac:dyDescent="0.3">
      <c r="A55" s="29">
        <v>1562</v>
      </c>
      <c r="B55" s="29" t="s">
        <v>195</v>
      </c>
      <c r="C55" s="27" t="s">
        <v>1349</v>
      </c>
      <c r="D55" s="27">
        <v>3</v>
      </c>
      <c r="E55" s="27" t="s">
        <v>1537</v>
      </c>
      <c r="F55" s="29">
        <v>3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1</v>
      </c>
      <c r="O55" s="27">
        <v>1</v>
      </c>
      <c r="P55" s="27">
        <v>0</v>
      </c>
      <c r="Q55" s="27">
        <v>0</v>
      </c>
      <c r="R55" s="27">
        <v>0</v>
      </c>
      <c r="S55" s="27">
        <v>1</v>
      </c>
      <c r="T55" s="27">
        <v>0</v>
      </c>
      <c r="U55" s="28">
        <v>24</v>
      </c>
      <c r="V55" s="81"/>
      <c r="AO55" s="30"/>
    </row>
    <row r="56" spans="1:42" x14ac:dyDescent="0.3">
      <c r="A56" s="29">
        <v>1550</v>
      </c>
      <c r="B56" s="29" t="s">
        <v>195</v>
      </c>
      <c r="C56" s="27" t="s">
        <v>1334</v>
      </c>
      <c r="D56" s="27">
        <v>2</v>
      </c>
      <c r="E56" s="27" t="s">
        <v>1537</v>
      </c>
      <c r="F56" s="29">
        <v>2</v>
      </c>
      <c r="G56" s="27">
        <v>0</v>
      </c>
      <c r="H56" s="27">
        <v>0</v>
      </c>
      <c r="I56" s="27">
        <v>0</v>
      </c>
      <c r="J56" s="27">
        <v>1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1</v>
      </c>
      <c r="Q56" s="27">
        <v>0</v>
      </c>
      <c r="R56" s="27">
        <v>0</v>
      </c>
      <c r="S56" s="27">
        <v>0</v>
      </c>
      <c r="T56" s="27">
        <v>0</v>
      </c>
      <c r="U56" s="28">
        <v>25</v>
      </c>
      <c r="V56" s="81"/>
      <c r="AO56" s="30"/>
    </row>
    <row r="57" spans="1:42" x14ac:dyDescent="0.3">
      <c r="A57" s="29">
        <v>1590</v>
      </c>
      <c r="B57" s="29" t="s">
        <v>195</v>
      </c>
      <c r="C57" s="27" t="s">
        <v>1374</v>
      </c>
      <c r="D57" s="27">
        <v>6</v>
      </c>
      <c r="E57" s="27" t="s">
        <v>1537</v>
      </c>
      <c r="F57" s="29">
        <v>1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6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8">
        <v>26</v>
      </c>
      <c r="V57" s="81"/>
      <c r="AO57" s="30"/>
    </row>
    <row r="58" spans="1:42" x14ac:dyDescent="0.3">
      <c r="A58" s="29">
        <v>1638</v>
      </c>
      <c r="B58" s="29" t="s">
        <v>195</v>
      </c>
      <c r="C58" s="27" t="s">
        <v>1411</v>
      </c>
      <c r="D58" s="27">
        <v>5</v>
      </c>
      <c r="E58" s="27" t="s">
        <v>1537</v>
      </c>
      <c r="F58" s="29">
        <v>2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1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4</v>
      </c>
      <c r="T58" s="27">
        <v>0</v>
      </c>
      <c r="U58" s="28">
        <v>27</v>
      </c>
      <c r="V58" s="81"/>
      <c r="AO58" s="30"/>
    </row>
    <row r="59" spans="1:42" x14ac:dyDescent="0.3">
      <c r="A59" s="29">
        <v>132</v>
      </c>
      <c r="B59" s="29" t="s">
        <v>1533</v>
      </c>
      <c r="C59" s="27" t="s">
        <v>171</v>
      </c>
      <c r="D59" s="27">
        <v>8</v>
      </c>
      <c r="E59" s="27" t="s">
        <v>1537</v>
      </c>
      <c r="F59" s="29">
        <v>1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8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8"/>
      <c r="V59" s="81"/>
      <c r="X59" s="26" t="s">
        <v>1532</v>
      </c>
      <c r="Y59" s="26"/>
      <c r="Z59" s="26"/>
      <c r="AA59" s="86">
        <f>SUM(AA32:AA58)</f>
        <v>52</v>
      </c>
      <c r="AB59" s="26">
        <f t="shared" ref="AB59:AO59" si="3">COUNTIF(AB32:AB58,"&gt;0")</f>
        <v>2</v>
      </c>
      <c r="AC59" s="26">
        <f t="shared" si="3"/>
        <v>5</v>
      </c>
      <c r="AD59" s="26">
        <f t="shared" si="3"/>
        <v>4</v>
      </c>
      <c r="AE59" s="26">
        <f t="shared" si="3"/>
        <v>6</v>
      </c>
      <c r="AF59" s="26">
        <f t="shared" si="3"/>
        <v>5</v>
      </c>
      <c r="AG59" s="26">
        <f t="shared" si="3"/>
        <v>3</v>
      </c>
      <c r="AH59" s="26">
        <f t="shared" si="3"/>
        <v>4</v>
      </c>
      <c r="AI59" s="26">
        <f t="shared" si="3"/>
        <v>3</v>
      </c>
      <c r="AJ59" s="26">
        <f t="shared" si="3"/>
        <v>3</v>
      </c>
      <c r="AK59" s="26">
        <f t="shared" si="3"/>
        <v>5</v>
      </c>
      <c r="AL59" s="26">
        <f t="shared" si="3"/>
        <v>3</v>
      </c>
      <c r="AM59" s="26">
        <f t="shared" si="3"/>
        <v>3</v>
      </c>
      <c r="AN59" s="26">
        <f t="shared" si="3"/>
        <v>4</v>
      </c>
      <c r="AO59" s="31">
        <f t="shared" si="3"/>
        <v>4</v>
      </c>
    </row>
    <row r="60" spans="1:42" ht="15" thickBot="1" x14ac:dyDescent="0.35">
      <c r="A60" s="29">
        <v>206</v>
      </c>
      <c r="B60" s="29" t="s">
        <v>1533</v>
      </c>
      <c r="C60" s="27" t="s">
        <v>235</v>
      </c>
      <c r="D60" s="27">
        <v>7</v>
      </c>
      <c r="E60" s="27" t="s">
        <v>1537</v>
      </c>
      <c r="F60" s="29">
        <v>3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3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1</v>
      </c>
      <c r="S60" s="27">
        <v>0</v>
      </c>
      <c r="T60" s="27">
        <v>3</v>
      </c>
      <c r="U60" s="37"/>
      <c r="V60" s="87" t="s">
        <v>1</v>
      </c>
      <c r="W60" s="33"/>
      <c r="X60" s="34" t="s">
        <v>1528</v>
      </c>
      <c r="Y60" s="34" t="s">
        <v>1538</v>
      </c>
      <c r="Z60" s="34" t="s">
        <v>1587</v>
      </c>
      <c r="AA60" s="33" t="s">
        <v>1530</v>
      </c>
      <c r="AB60" s="34">
        <v>100</v>
      </c>
      <c r="AC60" s="34">
        <v>105</v>
      </c>
      <c r="AD60" s="34">
        <v>110</v>
      </c>
      <c r="AE60" s="34">
        <v>115</v>
      </c>
      <c r="AF60" s="34">
        <v>120</v>
      </c>
      <c r="AG60" s="34">
        <v>125</v>
      </c>
      <c r="AH60" s="34">
        <v>130</v>
      </c>
      <c r="AI60" s="34">
        <v>135</v>
      </c>
      <c r="AJ60" s="34">
        <v>140</v>
      </c>
      <c r="AK60" s="34">
        <v>145</v>
      </c>
      <c r="AL60" s="34">
        <v>155</v>
      </c>
      <c r="AM60" s="34">
        <v>170</v>
      </c>
      <c r="AN60" s="34">
        <v>190</v>
      </c>
      <c r="AO60" s="35">
        <v>235</v>
      </c>
    </row>
    <row r="61" spans="1:42" x14ac:dyDescent="0.3">
      <c r="A61" s="29">
        <v>490</v>
      </c>
      <c r="B61" s="29" t="s">
        <v>1533</v>
      </c>
      <c r="C61" s="27" t="s">
        <v>487</v>
      </c>
      <c r="D61" s="27">
        <v>2</v>
      </c>
      <c r="E61" s="27" t="s">
        <v>1537</v>
      </c>
      <c r="F61" s="29">
        <v>2</v>
      </c>
      <c r="G61" s="27">
        <v>0</v>
      </c>
      <c r="H61" s="27">
        <v>0</v>
      </c>
      <c r="I61" s="27">
        <v>0</v>
      </c>
      <c r="J61" s="27">
        <v>1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1</v>
      </c>
      <c r="R61" s="27">
        <v>0</v>
      </c>
      <c r="S61" s="27">
        <v>0</v>
      </c>
      <c r="T61" s="27">
        <v>0</v>
      </c>
      <c r="U61" s="36"/>
      <c r="V61" s="88" t="s">
        <v>1</v>
      </c>
      <c r="W61" s="23" t="s">
        <v>567</v>
      </c>
      <c r="X61" s="24" t="s">
        <v>1528</v>
      </c>
      <c r="Y61" s="24" t="s">
        <v>1538</v>
      </c>
      <c r="Z61" s="24" t="s">
        <v>1587</v>
      </c>
      <c r="AA61" s="23" t="s">
        <v>1530</v>
      </c>
      <c r="AB61" s="24">
        <v>100</v>
      </c>
      <c r="AC61" s="24">
        <v>105</v>
      </c>
      <c r="AD61" s="24">
        <v>110</v>
      </c>
      <c r="AE61" s="24">
        <v>115</v>
      </c>
      <c r="AF61" s="24">
        <v>120</v>
      </c>
      <c r="AG61" s="24">
        <v>125</v>
      </c>
      <c r="AH61" s="24">
        <v>130</v>
      </c>
      <c r="AI61" s="24">
        <v>135</v>
      </c>
      <c r="AJ61" s="24">
        <v>140</v>
      </c>
      <c r="AK61" s="24">
        <v>145</v>
      </c>
      <c r="AL61" s="24">
        <v>155</v>
      </c>
      <c r="AM61" s="24">
        <v>170</v>
      </c>
      <c r="AN61" s="24">
        <v>190</v>
      </c>
      <c r="AO61" s="25">
        <v>235</v>
      </c>
    </row>
    <row r="62" spans="1:42" x14ac:dyDescent="0.3">
      <c r="A62" s="29">
        <v>676</v>
      </c>
      <c r="B62" s="29" t="s">
        <v>1533</v>
      </c>
      <c r="C62" s="27" t="s">
        <v>641</v>
      </c>
      <c r="D62" s="27">
        <v>8</v>
      </c>
      <c r="E62" s="27" t="s">
        <v>1537</v>
      </c>
      <c r="F62" s="29">
        <v>1</v>
      </c>
      <c r="G62" s="27">
        <v>0</v>
      </c>
      <c r="H62" s="27">
        <v>0</v>
      </c>
      <c r="I62" s="27">
        <v>0</v>
      </c>
      <c r="J62" s="27">
        <v>0</v>
      </c>
      <c r="K62" s="27">
        <v>8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8">
        <v>1</v>
      </c>
      <c r="V62" s="81">
        <v>184</v>
      </c>
      <c r="W62" s="29" t="s">
        <v>1586</v>
      </c>
      <c r="X62" s="27" t="s">
        <v>212</v>
      </c>
      <c r="Y62" s="27">
        <v>5</v>
      </c>
      <c r="Z62" s="27" t="s">
        <v>1537</v>
      </c>
      <c r="AA62" s="29">
        <v>2</v>
      </c>
      <c r="AB62" s="27">
        <v>0</v>
      </c>
      <c r="AC62" s="27">
        <v>0</v>
      </c>
      <c r="AD62" s="27">
        <v>0</v>
      </c>
      <c r="AE62" s="27">
        <v>0</v>
      </c>
      <c r="AF62" s="27">
        <v>4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1</v>
      </c>
      <c r="AO62" s="30">
        <v>1</v>
      </c>
      <c r="AP62" s="27" t="str">
        <f>_xlfn.CONCAT(X62,"(",AA62,")")</f>
        <v>Bellbrook(2)</v>
      </c>
    </row>
    <row r="63" spans="1:42" x14ac:dyDescent="0.3">
      <c r="A63" s="29">
        <v>1002</v>
      </c>
      <c r="B63" s="29" t="s">
        <v>1533</v>
      </c>
      <c r="C63" s="27" t="s">
        <v>895</v>
      </c>
      <c r="D63" s="27">
        <v>1</v>
      </c>
      <c r="E63" s="27" t="s">
        <v>1537</v>
      </c>
      <c r="F63" s="29">
        <v>1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1</v>
      </c>
      <c r="U63" s="28">
        <v>2</v>
      </c>
      <c r="V63" s="81">
        <v>396</v>
      </c>
      <c r="W63" s="29" t="s">
        <v>1586</v>
      </c>
      <c r="X63" s="27" t="s">
        <v>404</v>
      </c>
      <c r="Y63" s="27">
        <v>10</v>
      </c>
      <c r="Z63" s="27" t="s">
        <v>1537</v>
      </c>
      <c r="AA63" s="29">
        <v>4</v>
      </c>
      <c r="AB63" s="27">
        <v>3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27">
        <v>0</v>
      </c>
      <c r="AL63" s="27">
        <v>2</v>
      </c>
      <c r="AM63" s="27">
        <v>0</v>
      </c>
      <c r="AN63" s="27">
        <v>1</v>
      </c>
      <c r="AO63" s="30">
        <v>1</v>
      </c>
      <c r="AP63" s="27" t="str">
        <f t="shared" ref="AP63:AP76" si="4">_xlfn.CONCAT(X63,"(",AA63,")")</f>
        <v>Colerain(4)</v>
      </c>
    </row>
    <row r="64" spans="1:42" x14ac:dyDescent="0.3">
      <c r="A64" s="29">
        <v>1018</v>
      </c>
      <c r="B64" s="29" t="s">
        <v>1533</v>
      </c>
      <c r="C64" s="27" t="s">
        <v>907</v>
      </c>
      <c r="D64" s="27">
        <v>17</v>
      </c>
      <c r="E64" s="27" t="s">
        <v>1537</v>
      </c>
      <c r="F64" s="29">
        <v>6</v>
      </c>
      <c r="G64" s="27">
        <v>0</v>
      </c>
      <c r="H64" s="27">
        <v>0</v>
      </c>
      <c r="I64" s="27">
        <v>0</v>
      </c>
      <c r="J64" s="27">
        <v>0</v>
      </c>
      <c r="K64" s="27">
        <v>1</v>
      </c>
      <c r="L64" s="27">
        <v>0</v>
      </c>
      <c r="M64" s="27">
        <v>0</v>
      </c>
      <c r="N64" s="27">
        <v>0</v>
      </c>
      <c r="O64" s="27">
        <v>1</v>
      </c>
      <c r="P64" s="27">
        <v>7</v>
      </c>
      <c r="Q64" s="27">
        <v>3</v>
      </c>
      <c r="R64" s="27">
        <v>1</v>
      </c>
      <c r="S64" s="27">
        <v>4</v>
      </c>
      <c r="T64" s="27">
        <v>0</v>
      </c>
      <c r="U64" s="28">
        <v>3</v>
      </c>
      <c r="V64" s="81">
        <v>476</v>
      </c>
      <c r="W64" s="29" t="s">
        <v>1586</v>
      </c>
      <c r="X64" s="27" t="s">
        <v>478</v>
      </c>
      <c r="Y64" s="27">
        <v>6</v>
      </c>
      <c r="Z64" s="27" t="s">
        <v>1537</v>
      </c>
      <c r="AA64" s="29">
        <v>4</v>
      </c>
      <c r="AB64" s="27">
        <v>0</v>
      </c>
      <c r="AC64" s="27">
        <v>1</v>
      </c>
      <c r="AD64" s="27">
        <v>0</v>
      </c>
      <c r="AE64" s="27">
        <v>0</v>
      </c>
      <c r="AF64" s="27">
        <v>1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3</v>
      </c>
      <c r="AM64" s="27">
        <v>0</v>
      </c>
      <c r="AN64" s="27">
        <v>1</v>
      </c>
      <c r="AO64" s="30">
        <v>1</v>
      </c>
      <c r="AP64" s="27" t="str">
        <f t="shared" si="4"/>
        <v>Dunbar(4)</v>
      </c>
    </row>
    <row r="65" spans="1:42" x14ac:dyDescent="0.3">
      <c r="A65" s="29">
        <v>1452</v>
      </c>
      <c r="B65" s="29" t="s">
        <v>1533</v>
      </c>
      <c r="C65" s="27" t="s">
        <v>1251</v>
      </c>
      <c r="D65" s="27">
        <v>14</v>
      </c>
      <c r="E65" s="27" t="s">
        <v>1537</v>
      </c>
      <c r="F65" s="29">
        <v>4</v>
      </c>
      <c r="G65" s="27">
        <v>0</v>
      </c>
      <c r="H65" s="27">
        <v>0</v>
      </c>
      <c r="I65" s="27">
        <v>1</v>
      </c>
      <c r="J65" s="27">
        <v>0</v>
      </c>
      <c r="K65" s="27">
        <v>0</v>
      </c>
      <c r="L65" s="27">
        <v>0</v>
      </c>
      <c r="M65" s="27">
        <v>0</v>
      </c>
      <c r="N65" s="27">
        <v>3</v>
      </c>
      <c r="O65" s="27">
        <v>0</v>
      </c>
      <c r="P65" s="27">
        <v>0</v>
      </c>
      <c r="Q65" s="27">
        <v>3</v>
      </c>
      <c r="R65" s="27">
        <v>0</v>
      </c>
      <c r="S65" s="27">
        <v>7</v>
      </c>
      <c r="T65" s="27">
        <v>0</v>
      </c>
      <c r="U65" s="28">
        <v>4</v>
      </c>
      <c r="V65" s="81">
        <v>582</v>
      </c>
      <c r="W65" s="29" t="s">
        <v>1586</v>
      </c>
      <c r="X65" s="27" t="s">
        <v>564</v>
      </c>
      <c r="Y65" s="27">
        <v>1</v>
      </c>
      <c r="Z65" s="27" t="s">
        <v>1537</v>
      </c>
      <c r="AA65" s="29">
        <v>1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1</v>
      </c>
      <c r="AL65" s="27">
        <v>0</v>
      </c>
      <c r="AM65" s="27">
        <v>0</v>
      </c>
      <c r="AN65" s="27">
        <v>0</v>
      </c>
      <c r="AO65" s="30">
        <v>0</v>
      </c>
      <c r="AP65" s="27" t="str">
        <f t="shared" si="4"/>
        <v>Fenwick(1)</v>
      </c>
    </row>
    <row r="66" spans="1:42" x14ac:dyDescent="0.3">
      <c r="A66" s="29">
        <v>1414</v>
      </c>
      <c r="B66" s="29" t="s">
        <v>1533</v>
      </c>
      <c r="C66" s="27" t="s">
        <v>1223</v>
      </c>
      <c r="D66" s="27">
        <v>17</v>
      </c>
      <c r="E66" s="27" t="s">
        <v>1537</v>
      </c>
      <c r="F66" s="29">
        <v>6</v>
      </c>
      <c r="G66" s="27">
        <v>0</v>
      </c>
      <c r="H66" s="27">
        <v>0</v>
      </c>
      <c r="I66" s="27">
        <v>0</v>
      </c>
      <c r="J66" s="27">
        <v>4</v>
      </c>
      <c r="K66" s="27">
        <v>3</v>
      </c>
      <c r="L66" s="27">
        <v>0</v>
      </c>
      <c r="M66" s="27">
        <v>1</v>
      </c>
      <c r="N66" s="27">
        <v>0</v>
      </c>
      <c r="O66" s="27">
        <v>0</v>
      </c>
      <c r="P66" s="27">
        <v>3</v>
      </c>
      <c r="Q66" s="27">
        <v>0</v>
      </c>
      <c r="R66" s="27">
        <v>0</v>
      </c>
      <c r="S66" s="27">
        <v>3</v>
      </c>
      <c r="T66" s="27">
        <v>3</v>
      </c>
      <c r="U66" s="28">
        <v>5</v>
      </c>
      <c r="V66" s="81">
        <v>588</v>
      </c>
      <c r="W66" s="29" t="s">
        <v>1586</v>
      </c>
      <c r="X66" s="27" t="s">
        <v>572</v>
      </c>
      <c r="Y66" s="27">
        <v>7</v>
      </c>
      <c r="Z66" s="27" t="s">
        <v>1537</v>
      </c>
      <c r="AA66" s="29">
        <v>2</v>
      </c>
      <c r="AB66" s="27">
        <v>0</v>
      </c>
      <c r="AC66" s="27">
        <v>0</v>
      </c>
      <c r="AD66" s="27">
        <v>0</v>
      </c>
      <c r="AE66" s="27">
        <v>3</v>
      </c>
      <c r="AF66" s="27">
        <v>0</v>
      </c>
      <c r="AG66" s="27">
        <v>0</v>
      </c>
      <c r="AH66" s="27">
        <v>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>
        <v>4</v>
      </c>
      <c r="AO66" s="30">
        <v>4</v>
      </c>
      <c r="AP66" s="27" t="str">
        <f t="shared" si="4"/>
        <v>Finneytown(2)</v>
      </c>
    </row>
    <row r="67" spans="1:42" x14ac:dyDescent="0.3">
      <c r="A67" s="29">
        <v>1480</v>
      </c>
      <c r="B67" s="29" t="s">
        <v>1533</v>
      </c>
      <c r="C67" s="27" t="s">
        <v>336</v>
      </c>
      <c r="D67" s="27">
        <v>6</v>
      </c>
      <c r="E67" s="27" t="s">
        <v>1537</v>
      </c>
      <c r="F67" s="29">
        <v>4</v>
      </c>
      <c r="G67" s="27">
        <v>0</v>
      </c>
      <c r="H67" s="27">
        <v>0</v>
      </c>
      <c r="I67" s="27">
        <v>1</v>
      </c>
      <c r="J67" s="27">
        <v>0</v>
      </c>
      <c r="K67" s="27">
        <v>0</v>
      </c>
      <c r="L67" s="27">
        <v>1</v>
      </c>
      <c r="M67" s="27">
        <v>0</v>
      </c>
      <c r="N67" s="27">
        <v>0</v>
      </c>
      <c r="O67" s="27">
        <v>3</v>
      </c>
      <c r="P67" s="27">
        <v>0</v>
      </c>
      <c r="Q67" s="27">
        <v>0</v>
      </c>
      <c r="R67" s="27">
        <v>0</v>
      </c>
      <c r="S67" s="27">
        <v>0</v>
      </c>
      <c r="T67" s="27">
        <v>1</v>
      </c>
      <c r="U67" s="28">
        <v>6</v>
      </c>
      <c r="V67" s="81">
        <v>742</v>
      </c>
      <c r="W67" s="29" t="s">
        <v>1586</v>
      </c>
      <c r="X67" s="27" t="s">
        <v>696</v>
      </c>
      <c r="Y67" s="27">
        <v>8</v>
      </c>
      <c r="Z67" s="27" t="s">
        <v>1537</v>
      </c>
      <c r="AA67" s="29">
        <v>4</v>
      </c>
      <c r="AB67" s="27">
        <v>0</v>
      </c>
      <c r="AC67" s="27">
        <v>2</v>
      </c>
      <c r="AD67" s="27">
        <v>0</v>
      </c>
      <c r="AE67" s="27">
        <v>0</v>
      </c>
      <c r="AF67" s="27">
        <v>0</v>
      </c>
      <c r="AG67" s="27">
        <v>1</v>
      </c>
      <c r="AH67" s="27">
        <v>0</v>
      </c>
      <c r="AI67" s="27">
        <v>0</v>
      </c>
      <c r="AJ67" s="27">
        <v>0</v>
      </c>
      <c r="AK67" s="27">
        <v>0</v>
      </c>
      <c r="AL67" s="27">
        <v>1</v>
      </c>
      <c r="AM67" s="27">
        <v>4</v>
      </c>
      <c r="AN67" s="27">
        <v>0</v>
      </c>
      <c r="AO67" s="30">
        <v>0</v>
      </c>
      <c r="AP67" s="27" t="str">
        <f t="shared" si="4"/>
        <v>Hughes(4)</v>
      </c>
    </row>
    <row r="68" spans="1:42" x14ac:dyDescent="0.3">
      <c r="A68" s="29">
        <v>1528</v>
      </c>
      <c r="B68" s="29" t="s">
        <v>1533</v>
      </c>
      <c r="C68" s="27" t="s">
        <v>1312</v>
      </c>
      <c r="D68" s="27">
        <v>7</v>
      </c>
      <c r="E68" s="27" t="s">
        <v>1537</v>
      </c>
      <c r="F68" s="29">
        <v>5</v>
      </c>
      <c r="G68" s="27">
        <v>0</v>
      </c>
      <c r="H68" s="27">
        <v>0</v>
      </c>
      <c r="I68" s="27">
        <v>3</v>
      </c>
      <c r="J68" s="27">
        <v>1</v>
      </c>
      <c r="K68" s="27">
        <v>1</v>
      </c>
      <c r="L68" s="27">
        <v>1</v>
      </c>
      <c r="M68" s="27">
        <v>0</v>
      </c>
      <c r="N68" s="27">
        <v>0</v>
      </c>
      <c r="O68" s="27">
        <v>0</v>
      </c>
      <c r="P68" s="27">
        <v>0</v>
      </c>
      <c r="Q68" s="27">
        <v>1</v>
      </c>
      <c r="R68" s="27">
        <v>0</v>
      </c>
      <c r="S68" s="27">
        <v>0</v>
      </c>
      <c r="T68" s="27">
        <v>0</v>
      </c>
      <c r="U68" s="28">
        <v>7</v>
      </c>
      <c r="V68" s="81">
        <v>752</v>
      </c>
      <c r="W68" s="29" t="s">
        <v>1586</v>
      </c>
      <c r="X68" s="27" t="s">
        <v>707</v>
      </c>
      <c r="Y68" s="27">
        <v>10</v>
      </c>
      <c r="Z68" s="27" t="s">
        <v>1537</v>
      </c>
      <c r="AA68" s="29">
        <v>5</v>
      </c>
      <c r="AB68" s="27">
        <v>3</v>
      </c>
      <c r="AC68" s="27">
        <v>0</v>
      </c>
      <c r="AD68" s="27">
        <v>1</v>
      </c>
      <c r="AE68" s="27">
        <v>0</v>
      </c>
      <c r="AF68" s="27">
        <v>0</v>
      </c>
      <c r="AG68" s="27">
        <v>1</v>
      </c>
      <c r="AH68" s="27">
        <v>0</v>
      </c>
      <c r="AI68" s="27">
        <v>4</v>
      </c>
      <c r="AJ68" s="27">
        <v>1</v>
      </c>
      <c r="AK68" s="27">
        <v>0</v>
      </c>
      <c r="AL68" s="27">
        <v>0</v>
      </c>
      <c r="AM68" s="27">
        <v>0</v>
      </c>
      <c r="AN68" s="27">
        <v>0</v>
      </c>
      <c r="AO68" s="30">
        <v>0</v>
      </c>
      <c r="AP68" s="27" t="str">
        <f t="shared" si="4"/>
        <v>Indian Hill(5)</v>
      </c>
    </row>
    <row r="69" spans="1:42" x14ac:dyDescent="0.3">
      <c r="A69" s="29">
        <v>1538</v>
      </c>
      <c r="B69" s="29" t="s">
        <v>1533</v>
      </c>
      <c r="C69" s="27" t="s">
        <v>1320</v>
      </c>
      <c r="D69" s="27">
        <v>3</v>
      </c>
      <c r="E69" s="27" t="s">
        <v>1537</v>
      </c>
      <c r="F69" s="29">
        <v>1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3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8">
        <v>8</v>
      </c>
      <c r="V69" s="81">
        <v>810</v>
      </c>
      <c r="W69" s="29" t="s">
        <v>1586</v>
      </c>
      <c r="X69" s="27" t="s">
        <v>756</v>
      </c>
      <c r="Y69" s="27">
        <v>1</v>
      </c>
      <c r="Z69" s="27" t="s">
        <v>1537</v>
      </c>
      <c r="AA69" s="29">
        <v>1</v>
      </c>
      <c r="AB69" s="27">
        <v>0</v>
      </c>
      <c r="AC69" s="27">
        <v>0</v>
      </c>
      <c r="AD69" s="27">
        <v>0</v>
      </c>
      <c r="AE69" s="27">
        <v>0</v>
      </c>
      <c r="AF69" s="27">
        <v>1</v>
      </c>
      <c r="AG69" s="27">
        <v>0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>
        <v>0</v>
      </c>
      <c r="AO69" s="30">
        <v>0</v>
      </c>
      <c r="AP69" s="27" t="str">
        <f t="shared" si="4"/>
        <v>Kings(1)</v>
      </c>
    </row>
    <row r="70" spans="1:42" x14ac:dyDescent="0.3">
      <c r="A70" s="29">
        <v>1578</v>
      </c>
      <c r="B70" s="29" t="s">
        <v>1533</v>
      </c>
      <c r="C70" s="27" t="s">
        <v>1368</v>
      </c>
      <c r="D70" s="27">
        <v>11</v>
      </c>
      <c r="E70" s="27" t="s">
        <v>1537</v>
      </c>
      <c r="F70" s="29">
        <v>2</v>
      </c>
      <c r="G70" s="27">
        <v>0</v>
      </c>
      <c r="H70" s="27">
        <v>8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3</v>
      </c>
      <c r="S70" s="27">
        <v>0</v>
      </c>
      <c r="T70" s="27">
        <v>0</v>
      </c>
      <c r="U70" s="28">
        <v>9</v>
      </c>
      <c r="V70" s="81">
        <v>1020</v>
      </c>
      <c r="W70" s="29" t="s">
        <v>1586</v>
      </c>
      <c r="X70" s="27" t="s">
        <v>462</v>
      </c>
      <c r="Y70" s="27">
        <v>16</v>
      </c>
      <c r="Z70" s="27" t="s">
        <v>1537</v>
      </c>
      <c r="AA70" s="29">
        <v>4</v>
      </c>
      <c r="AB70" s="27">
        <v>0</v>
      </c>
      <c r="AC70" s="27">
        <v>0</v>
      </c>
      <c r="AD70" s="27">
        <v>0</v>
      </c>
      <c r="AE70" s="27">
        <v>0</v>
      </c>
      <c r="AF70" s="27">
        <v>8</v>
      </c>
      <c r="AG70" s="27">
        <v>3</v>
      </c>
      <c r="AH70" s="27">
        <v>1</v>
      </c>
      <c r="AI70" s="27">
        <v>0</v>
      </c>
      <c r="AJ70" s="27">
        <v>0</v>
      </c>
      <c r="AK70" s="27">
        <v>4</v>
      </c>
      <c r="AL70" s="27">
        <v>0</v>
      </c>
      <c r="AM70" s="27">
        <v>0</v>
      </c>
      <c r="AN70" s="27">
        <v>0</v>
      </c>
      <c r="AO70" s="30">
        <v>0</v>
      </c>
      <c r="AP70" s="27" t="str">
        <f t="shared" si="4"/>
        <v>Miamisburg(4)</v>
      </c>
    </row>
    <row r="71" spans="1:42" x14ac:dyDescent="0.3">
      <c r="A71" s="29">
        <v>1660</v>
      </c>
      <c r="B71" s="29" t="s">
        <v>1533</v>
      </c>
      <c r="C71" s="27" t="s">
        <v>1432</v>
      </c>
      <c r="D71" s="27">
        <v>2</v>
      </c>
      <c r="E71" s="27" t="s">
        <v>1537</v>
      </c>
      <c r="F71" s="29">
        <v>2</v>
      </c>
      <c r="G71" s="27">
        <v>0</v>
      </c>
      <c r="H71" s="27">
        <v>1</v>
      </c>
      <c r="I71" s="27">
        <v>0</v>
      </c>
      <c r="J71" s="27">
        <v>0</v>
      </c>
      <c r="K71" s="27">
        <v>0</v>
      </c>
      <c r="L71" s="27">
        <v>0</v>
      </c>
      <c r="M71" s="27">
        <v>1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8">
        <v>10</v>
      </c>
      <c r="V71" s="81">
        <v>924</v>
      </c>
      <c r="W71" s="29" t="s">
        <v>1586</v>
      </c>
      <c r="X71" s="27" t="s">
        <v>848</v>
      </c>
      <c r="Y71" s="27">
        <v>2</v>
      </c>
      <c r="Z71" s="27" t="s">
        <v>1537</v>
      </c>
      <c r="AA71" s="29">
        <v>2</v>
      </c>
      <c r="AB71" s="27">
        <v>1</v>
      </c>
      <c r="AC71" s="27">
        <v>0</v>
      </c>
      <c r="AD71" s="27">
        <v>1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30">
        <v>0</v>
      </c>
      <c r="AP71" s="27" t="str">
        <f t="shared" si="4"/>
        <v>Mid. Madison(2)</v>
      </c>
    </row>
    <row r="72" spans="1:42" x14ac:dyDescent="0.3">
      <c r="A72" s="29">
        <v>1688</v>
      </c>
      <c r="B72" s="29" t="s">
        <v>1533</v>
      </c>
      <c r="C72" s="27" t="s">
        <v>1471</v>
      </c>
      <c r="D72" s="27">
        <v>13</v>
      </c>
      <c r="E72" s="27" t="s">
        <v>1537</v>
      </c>
      <c r="F72" s="29">
        <v>4</v>
      </c>
      <c r="G72" s="27">
        <v>3</v>
      </c>
      <c r="H72" s="27">
        <v>0</v>
      </c>
      <c r="I72" s="27">
        <v>6</v>
      </c>
      <c r="J72" s="27">
        <v>3</v>
      </c>
      <c r="K72" s="27">
        <v>1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8">
        <v>11</v>
      </c>
      <c r="V72" s="81">
        <v>1034</v>
      </c>
      <c r="W72" s="29" t="s">
        <v>1586</v>
      </c>
      <c r="X72" s="27" t="s">
        <v>925</v>
      </c>
      <c r="Y72" s="27">
        <v>16</v>
      </c>
      <c r="Z72" s="27" t="s">
        <v>1537</v>
      </c>
      <c r="AA72" s="29">
        <v>6</v>
      </c>
      <c r="AB72" s="27">
        <v>0</v>
      </c>
      <c r="AC72" s="27">
        <v>1</v>
      </c>
      <c r="AD72" s="27">
        <v>1</v>
      </c>
      <c r="AE72" s="27">
        <v>4</v>
      </c>
      <c r="AF72" s="27">
        <v>0</v>
      </c>
      <c r="AG72" s="27">
        <v>3</v>
      </c>
      <c r="AH72" s="27">
        <v>0</v>
      </c>
      <c r="AI72" s="27">
        <v>4</v>
      </c>
      <c r="AJ72" s="27">
        <v>0</v>
      </c>
      <c r="AK72" s="27">
        <v>0</v>
      </c>
      <c r="AL72" s="27">
        <v>0</v>
      </c>
      <c r="AM72" s="27">
        <v>3</v>
      </c>
      <c r="AN72" s="27">
        <v>0</v>
      </c>
      <c r="AO72" s="30">
        <v>0</v>
      </c>
      <c r="AP72" s="27" t="str">
        <f t="shared" si="4"/>
        <v>Milford(6)</v>
      </c>
    </row>
    <row r="73" spans="1:42" x14ac:dyDescent="0.3">
      <c r="A73" s="29">
        <v>1746</v>
      </c>
      <c r="B73" s="29" t="s">
        <v>1533</v>
      </c>
      <c r="C73" s="27" t="s">
        <v>1513</v>
      </c>
      <c r="D73" s="27">
        <v>9</v>
      </c>
      <c r="E73" s="27" t="s">
        <v>1537</v>
      </c>
      <c r="F73" s="29">
        <v>3</v>
      </c>
      <c r="G73" s="27">
        <v>3</v>
      </c>
      <c r="H73" s="27">
        <v>0</v>
      </c>
      <c r="I73" s="27">
        <v>0</v>
      </c>
      <c r="J73" s="27">
        <v>0</v>
      </c>
      <c r="K73" s="27">
        <v>0</v>
      </c>
      <c r="L73" s="27">
        <v>3</v>
      </c>
      <c r="M73" s="27">
        <v>0</v>
      </c>
      <c r="N73" s="27">
        <v>3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8">
        <v>12</v>
      </c>
      <c r="V73" s="81">
        <v>1104</v>
      </c>
      <c r="W73" s="29" t="s">
        <v>1586</v>
      </c>
      <c r="X73" s="27" t="s">
        <v>967</v>
      </c>
      <c r="Y73" s="27">
        <v>7</v>
      </c>
      <c r="Z73" s="27" t="s">
        <v>1537</v>
      </c>
      <c r="AA73" s="29">
        <v>4</v>
      </c>
      <c r="AB73" s="27">
        <v>0</v>
      </c>
      <c r="AC73" s="27">
        <v>0</v>
      </c>
      <c r="AD73" s="27">
        <v>4</v>
      </c>
      <c r="AE73" s="27">
        <v>0</v>
      </c>
      <c r="AF73" s="27">
        <v>1</v>
      </c>
      <c r="AG73" s="27">
        <v>0</v>
      </c>
      <c r="AH73" s="27">
        <v>1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30">
        <v>0</v>
      </c>
      <c r="AP73" s="27" t="str">
        <f t="shared" si="4"/>
        <v>New Miami(4)</v>
      </c>
    </row>
    <row r="74" spans="1:42" x14ac:dyDescent="0.3">
      <c r="A74" s="29">
        <v>184</v>
      </c>
      <c r="B74" s="29" t="s">
        <v>1586</v>
      </c>
      <c r="C74" s="27" t="s">
        <v>212</v>
      </c>
      <c r="D74" s="27">
        <v>5</v>
      </c>
      <c r="E74" s="27" t="s">
        <v>1537</v>
      </c>
      <c r="F74" s="29">
        <v>2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4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1</v>
      </c>
      <c r="U74" s="28">
        <v>13</v>
      </c>
      <c r="V74" s="81">
        <v>1272</v>
      </c>
      <c r="W74" s="29" t="s">
        <v>1586</v>
      </c>
      <c r="X74" s="27" t="s">
        <v>1104</v>
      </c>
      <c r="Y74" s="27">
        <v>8</v>
      </c>
      <c r="Z74" s="27" t="s">
        <v>1537</v>
      </c>
      <c r="AA74" s="29">
        <v>3</v>
      </c>
      <c r="AB74" s="27">
        <v>0</v>
      </c>
      <c r="AC74" s="27">
        <v>0</v>
      </c>
      <c r="AD74" s="27">
        <v>6</v>
      </c>
      <c r="AE74" s="27">
        <v>0</v>
      </c>
      <c r="AF74" s="27">
        <v>1</v>
      </c>
      <c r="AG74" s="27">
        <v>0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30">
        <v>0</v>
      </c>
      <c r="AP74" s="27" t="str">
        <f t="shared" si="4"/>
        <v>Preble Shawnee(3)</v>
      </c>
    </row>
    <row r="75" spans="1:42" x14ac:dyDescent="0.3">
      <c r="A75" s="29">
        <v>396</v>
      </c>
      <c r="B75" s="29" t="s">
        <v>1586</v>
      </c>
      <c r="C75" s="27" t="s">
        <v>404</v>
      </c>
      <c r="D75" s="27">
        <v>10</v>
      </c>
      <c r="E75" s="27" t="s">
        <v>1537</v>
      </c>
      <c r="F75" s="29">
        <v>4</v>
      </c>
      <c r="G75" s="27">
        <v>4</v>
      </c>
      <c r="H75" s="27">
        <v>3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2</v>
      </c>
      <c r="S75" s="27">
        <v>0</v>
      </c>
      <c r="T75" s="27">
        <v>1</v>
      </c>
      <c r="U75" s="28">
        <v>14</v>
      </c>
      <c r="V75" s="81">
        <v>1284</v>
      </c>
      <c r="W75" s="29" t="s">
        <v>1586</v>
      </c>
      <c r="X75" s="27" t="s">
        <v>1115</v>
      </c>
      <c r="Y75" s="27">
        <v>3</v>
      </c>
      <c r="Z75" s="27" t="s">
        <v>1537</v>
      </c>
      <c r="AA75" s="29">
        <v>2</v>
      </c>
      <c r="AB75" s="27">
        <v>0</v>
      </c>
      <c r="AC75" s="27">
        <v>0</v>
      </c>
      <c r="AD75" s="27">
        <v>0</v>
      </c>
      <c r="AE75" s="27">
        <v>2</v>
      </c>
      <c r="AF75" s="27">
        <v>0</v>
      </c>
      <c r="AG75" s="27">
        <v>1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30">
        <v>0</v>
      </c>
      <c r="AP75" s="27" t="str">
        <f t="shared" si="4"/>
        <v>Reading(2)</v>
      </c>
    </row>
    <row r="76" spans="1:42" x14ac:dyDescent="0.3">
      <c r="A76" s="29">
        <v>476</v>
      </c>
      <c r="B76" s="29" t="s">
        <v>1586</v>
      </c>
      <c r="C76" s="27" t="s">
        <v>478</v>
      </c>
      <c r="D76" s="27">
        <v>6</v>
      </c>
      <c r="E76" s="27" t="s">
        <v>1537</v>
      </c>
      <c r="F76" s="29">
        <v>4</v>
      </c>
      <c r="G76" s="27">
        <v>0</v>
      </c>
      <c r="H76" s="27">
        <v>0</v>
      </c>
      <c r="I76" s="27">
        <v>1</v>
      </c>
      <c r="J76" s="27">
        <v>0</v>
      </c>
      <c r="K76" s="27">
        <v>0</v>
      </c>
      <c r="L76" s="27">
        <v>1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3</v>
      </c>
      <c r="S76" s="27">
        <v>0</v>
      </c>
      <c r="T76" s="27">
        <v>1</v>
      </c>
      <c r="U76" s="28">
        <v>15</v>
      </c>
      <c r="V76" s="81">
        <v>1470</v>
      </c>
      <c r="W76" s="29" t="s">
        <v>1586</v>
      </c>
      <c r="X76" s="27" t="s">
        <v>1267</v>
      </c>
      <c r="Y76" s="27">
        <v>3</v>
      </c>
      <c r="Z76" s="27" t="s">
        <v>1537</v>
      </c>
      <c r="AA76" s="29">
        <v>1</v>
      </c>
      <c r="AB76" s="27">
        <v>0</v>
      </c>
      <c r="AC76" s="27">
        <v>0</v>
      </c>
      <c r="AD76" s="27">
        <v>0</v>
      </c>
      <c r="AE76" s="27">
        <v>3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30">
        <v>0</v>
      </c>
      <c r="AP76" s="27" t="str">
        <f t="shared" si="4"/>
        <v>Springboro(1)</v>
      </c>
    </row>
    <row r="77" spans="1:42" x14ac:dyDescent="0.3">
      <c r="A77" s="29">
        <v>582</v>
      </c>
      <c r="B77" s="29" t="s">
        <v>1586</v>
      </c>
      <c r="C77" s="27" t="s">
        <v>564</v>
      </c>
      <c r="D77" s="27">
        <v>1</v>
      </c>
      <c r="E77" s="27" t="s">
        <v>1537</v>
      </c>
      <c r="F77" s="29">
        <v>1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1</v>
      </c>
      <c r="R77" s="27">
        <v>0</v>
      </c>
      <c r="S77" s="27">
        <v>0</v>
      </c>
      <c r="T77" s="27">
        <v>0</v>
      </c>
      <c r="U77" s="28">
        <v>16</v>
      </c>
      <c r="V77" s="83">
        <v>1026</v>
      </c>
      <c r="W77" s="44"/>
      <c r="X77" s="45" t="s">
        <v>567</v>
      </c>
      <c r="Y77" s="45">
        <v>27</v>
      </c>
      <c r="Z77" s="45" t="s">
        <v>1536</v>
      </c>
      <c r="AA77" s="44">
        <v>9</v>
      </c>
      <c r="AB77" s="45">
        <v>3</v>
      </c>
      <c r="AC77" s="45">
        <v>6</v>
      </c>
      <c r="AD77" s="45">
        <v>3</v>
      </c>
      <c r="AE77" s="45">
        <v>1</v>
      </c>
      <c r="AF77" s="45">
        <v>0</v>
      </c>
      <c r="AG77" s="45">
        <v>0</v>
      </c>
      <c r="AH77" s="45">
        <v>1</v>
      </c>
      <c r="AI77" s="45">
        <v>0</v>
      </c>
      <c r="AJ77" s="45">
        <v>0</v>
      </c>
      <c r="AK77" s="45">
        <v>6</v>
      </c>
      <c r="AL77" s="45">
        <v>0</v>
      </c>
      <c r="AM77" s="45">
        <v>1</v>
      </c>
      <c r="AN77" s="45">
        <v>3</v>
      </c>
      <c r="AO77" s="85">
        <v>3</v>
      </c>
    </row>
    <row r="78" spans="1:42" x14ac:dyDescent="0.3">
      <c r="A78" s="29">
        <v>588</v>
      </c>
      <c r="B78" s="29" t="s">
        <v>1586</v>
      </c>
      <c r="C78" s="27" t="s">
        <v>572</v>
      </c>
      <c r="D78" s="27">
        <v>7</v>
      </c>
      <c r="E78" s="27" t="s">
        <v>1537</v>
      </c>
      <c r="F78" s="29">
        <v>2</v>
      </c>
      <c r="G78" s="27">
        <v>0</v>
      </c>
      <c r="H78" s="27">
        <v>0</v>
      </c>
      <c r="I78" s="27">
        <v>0</v>
      </c>
      <c r="J78" s="27">
        <v>0</v>
      </c>
      <c r="K78" s="27">
        <v>3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4</v>
      </c>
      <c r="U78" s="28">
        <v>17</v>
      </c>
      <c r="V78" s="81"/>
      <c r="AO78" s="30"/>
    </row>
    <row r="79" spans="1:42" x14ac:dyDescent="0.3">
      <c r="A79" s="29">
        <v>742</v>
      </c>
      <c r="B79" s="29" t="s">
        <v>1586</v>
      </c>
      <c r="C79" s="27" t="s">
        <v>696</v>
      </c>
      <c r="D79" s="27">
        <v>8</v>
      </c>
      <c r="E79" s="27" t="s">
        <v>1537</v>
      </c>
      <c r="F79" s="29">
        <v>4</v>
      </c>
      <c r="G79" s="27">
        <v>0</v>
      </c>
      <c r="H79" s="27">
        <v>0</v>
      </c>
      <c r="I79" s="27">
        <v>2</v>
      </c>
      <c r="J79" s="27">
        <v>0</v>
      </c>
      <c r="K79" s="27">
        <v>0</v>
      </c>
      <c r="L79" s="27">
        <v>0</v>
      </c>
      <c r="M79" s="27">
        <v>1</v>
      </c>
      <c r="N79" s="27">
        <v>0</v>
      </c>
      <c r="O79" s="27">
        <v>0</v>
      </c>
      <c r="P79" s="27">
        <v>0</v>
      </c>
      <c r="Q79" s="27">
        <v>0</v>
      </c>
      <c r="R79" s="27">
        <v>1</v>
      </c>
      <c r="S79" s="27">
        <v>4</v>
      </c>
      <c r="T79" s="27">
        <v>0</v>
      </c>
      <c r="U79" s="28">
        <v>18</v>
      </c>
      <c r="V79" s="81"/>
      <c r="AO79" s="30"/>
    </row>
    <row r="80" spans="1:42" x14ac:dyDescent="0.3">
      <c r="A80" s="29">
        <v>752</v>
      </c>
      <c r="B80" s="29" t="s">
        <v>1586</v>
      </c>
      <c r="C80" s="27" t="s">
        <v>707</v>
      </c>
      <c r="D80" s="27">
        <v>10</v>
      </c>
      <c r="E80" s="27" t="s">
        <v>1537</v>
      </c>
      <c r="F80" s="29">
        <v>5</v>
      </c>
      <c r="G80" s="27">
        <v>0</v>
      </c>
      <c r="H80" s="27">
        <v>3</v>
      </c>
      <c r="I80" s="27">
        <v>0</v>
      </c>
      <c r="J80" s="27">
        <v>1</v>
      </c>
      <c r="K80" s="27">
        <v>0</v>
      </c>
      <c r="L80" s="27">
        <v>0</v>
      </c>
      <c r="M80" s="27">
        <v>1</v>
      </c>
      <c r="N80" s="27">
        <v>0</v>
      </c>
      <c r="O80" s="27">
        <v>4</v>
      </c>
      <c r="P80" s="27">
        <v>1</v>
      </c>
      <c r="Q80" s="27">
        <v>0</v>
      </c>
      <c r="R80" s="27">
        <v>0</v>
      </c>
      <c r="S80" s="27">
        <v>0</v>
      </c>
      <c r="T80" s="27">
        <v>0</v>
      </c>
      <c r="U80" s="28">
        <v>19</v>
      </c>
      <c r="V80" s="81"/>
      <c r="AO80" s="30"/>
    </row>
    <row r="81" spans="1:62" x14ac:dyDescent="0.3">
      <c r="A81" s="29">
        <v>810</v>
      </c>
      <c r="B81" s="29" t="s">
        <v>1586</v>
      </c>
      <c r="C81" s="27" t="s">
        <v>756</v>
      </c>
      <c r="D81" s="27">
        <v>1</v>
      </c>
      <c r="E81" s="27" t="s">
        <v>1537</v>
      </c>
      <c r="F81" s="29">
        <v>1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1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8">
        <v>20</v>
      </c>
      <c r="V81" s="96"/>
      <c r="W81" s="27"/>
      <c r="AA81" s="27"/>
      <c r="AO81" s="30"/>
      <c r="AP81" s="26">
        <v>20</v>
      </c>
      <c r="AQ81" s="29"/>
      <c r="AR81" s="29"/>
      <c r="AV81" s="29"/>
      <c r="BJ81" s="30"/>
    </row>
    <row r="82" spans="1:62" x14ac:dyDescent="0.3">
      <c r="A82" s="29">
        <v>1020</v>
      </c>
      <c r="B82" s="29" t="s">
        <v>1586</v>
      </c>
      <c r="C82" s="27" t="s">
        <v>462</v>
      </c>
      <c r="D82" s="27">
        <v>16</v>
      </c>
      <c r="E82" s="27" t="s">
        <v>1537</v>
      </c>
      <c r="F82" s="29">
        <v>4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8</v>
      </c>
      <c r="M82" s="27">
        <v>3</v>
      </c>
      <c r="N82" s="27">
        <v>1</v>
      </c>
      <c r="O82" s="27">
        <v>0</v>
      </c>
      <c r="P82" s="27">
        <v>0</v>
      </c>
      <c r="Q82" s="27">
        <v>4</v>
      </c>
      <c r="R82" s="27">
        <v>0</v>
      </c>
      <c r="S82" s="27">
        <v>0</v>
      </c>
      <c r="T82" s="27">
        <v>0</v>
      </c>
      <c r="U82" s="28">
        <v>21</v>
      </c>
      <c r="V82" s="96"/>
      <c r="W82" s="27"/>
      <c r="AA82" s="27"/>
      <c r="AO82" s="30"/>
      <c r="AP82" s="26">
        <v>21</v>
      </c>
      <c r="AQ82" s="29"/>
      <c r="AR82" s="29"/>
      <c r="AV82" s="29"/>
      <c r="BJ82" s="30"/>
    </row>
    <row r="83" spans="1:62" x14ac:dyDescent="0.3">
      <c r="A83" s="29">
        <v>924</v>
      </c>
      <c r="B83" s="29" t="s">
        <v>1586</v>
      </c>
      <c r="C83" s="27" t="s">
        <v>848</v>
      </c>
      <c r="D83" s="27">
        <v>2</v>
      </c>
      <c r="E83" s="27" t="s">
        <v>1537</v>
      </c>
      <c r="F83" s="29">
        <v>2</v>
      </c>
      <c r="G83" s="27">
        <v>0</v>
      </c>
      <c r="H83" s="27">
        <v>1</v>
      </c>
      <c r="I83" s="27">
        <v>0</v>
      </c>
      <c r="J83" s="27">
        <v>1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8">
        <v>22</v>
      </c>
      <c r="V83" s="96"/>
      <c r="W83" s="27"/>
      <c r="AA83" s="27"/>
      <c r="AO83" s="30"/>
      <c r="AP83" s="26">
        <v>22</v>
      </c>
      <c r="AQ83" s="29"/>
      <c r="AR83" s="29"/>
      <c r="AV83" s="29"/>
      <c r="BJ83" s="30"/>
    </row>
    <row r="84" spans="1:62" x14ac:dyDescent="0.3">
      <c r="A84" s="29">
        <v>1034</v>
      </c>
      <c r="B84" s="29" t="s">
        <v>1586</v>
      </c>
      <c r="C84" s="27" t="s">
        <v>925</v>
      </c>
      <c r="D84" s="27">
        <v>16</v>
      </c>
      <c r="E84" s="27" t="s">
        <v>1537</v>
      </c>
      <c r="F84" s="29">
        <v>6</v>
      </c>
      <c r="G84" s="27">
        <v>0</v>
      </c>
      <c r="H84" s="27">
        <v>0</v>
      </c>
      <c r="I84" s="27">
        <v>1</v>
      </c>
      <c r="J84" s="27">
        <v>1</v>
      </c>
      <c r="K84" s="27">
        <v>4</v>
      </c>
      <c r="L84" s="27">
        <v>0</v>
      </c>
      <c r="M84" s="27">
        <v>3</v>
      </c>
      <c r="N84" s="27">
        <v>0</v>
      </c>
      <c r="O84" s="27">
        <v>4</v>
      </c>
      <c r="P84" s="27">
        <v>0</v>
      </c>
      <c r="Q84" s="27">
        <v>0</v>
      </c>
      <c r="R84" s="27">
        <v>0</v>
      </c>
      <c r="S84" s="27">
        <v>3</v>
      </c>
      <c r="T84" s="27">
        <v>0</v>
      </c>
      <c r="U84" s="28">
        <v>23</v>
      </c>
      <c r="V84" s="96"/>
      <c r="W84" s="27"/>
      <c r="AA84" s="27"/>
      <c r="AO84" s="30"/>
    </row>
    <row r="85" spans="1:62" x14ac:dyDescent="0.3">
      <c r="A85" s="29">
        <v>1104</v>
      </c>
      <c r="B85" s="29" t="s">
        <v>1586</v>
      </c>
      <c r="C85" s="27" t="s">
        <v>967</v>
      </c>
      <c r="D85" s="27">
        <v>7</v>
      </c>
      <c r="E85" s="27" t="s">
        <v>1537</v>
      </c>
      <c r="F85" s="29">
        <v>4</v>
      </c>
      <c r="G85" s="27">
        <v>1</v>
      </c>
      <c r="H85" s="27">
        <v>0</v>
      </c>
      <c r="I85" s="27">
        <v>0</v>
      </c>
      <c r="J85" s="27">
        <v>4</v>
      </c>
      <c r="K85" s="27">
        <v>0</v>
      </c>
      <c r="L85" s="27">
        <v>1</v>
      </c>
      <c r="M85" s="27">
        <v>0</v>
      </c>
      <c r="N85" s="27">
        <v>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8">
        <v>24</v>
      </c>
      <c r="V85" s="96"/>
      <c r="W85" s="27"/>
      <c r="AA85" s="27"/>
      <c r="AO85" s="30"/>
    </row>
    <row r="86" spans="1:62" x14ac:dyDescent="0.3">
      <c r="A86" s="29">
        <v>1272</v>
      </c>
      <c r="B86" s="29" t="s">
        <v>1586</v>
      </c>
      <c r="C86" s="27" t="s">
        <v>1104</v>
      </c>
      <c r="D86" s="27">
        <v>8</v>
      </c>
      <c r="E86" s="27" t="s">
        <v>1537</v>
      </c>
      <c r="F86" s="29">
        <v>3</v>
      </c>
      <c r="G86" s="27">
        <v>1</v>
      </c>
      <c r="H86" s="27">
        <v>0</v>
      </c>
      <c r="I86" s="27">
        <v>0</v>
      </c>
      <c r="J86" s="27">
        <v>6</v>
      </c>
      <c r="K86" s="27">
        <v>0</v>
      </c>
      <c r="L86" s="27">
        <v>1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8">
        <v>25</v>
      </c>
      <c r="V86" s="96"/>
      <c r="W86" s="27"/>
      <c r="AA86" s="27"/>
      <c r="AO86" s="30"/>
    </row>
    <row r="87" spans="1:62" x14ac:dyDescent="0.3">
      <c r="A87" s="29">
        <v>1284</v>
      </c>
      <c r="B87" s="29" t="s">
        <v>1586</v>
      </c>
      <c r="C87" s="27" t="s">
        <v>1115</v>
      </c>
      <c r="D87" s="27">
        <v>3</v>
      </c>
      <c r="E87" s="27" t="s">
        <v>1537</v>
      </c>
      <c r="F87" s="29">
        <v>2</v>
      </c>
      <c r="G87" s="27">
        <v>0</v>
      </c>
      <c r="H87" s="27">
        <v>0</v>
      </c>
      <c r="I87" s="27">
        <v>0</v>
      </c>
      <c r="J87" s="27">
        <v>0</v>
      </c>
      <c r="K87" s="27">
        <v>2</v>
      </c>
      <c r="L87" s="27">
        <v>0</v>
      </c>
      <c r="M87" s="27">
        <v>1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8">
        <v>26</v>
      </c>
      <c r="V87" s="81"/>
      <c r="AO87" s="30"/>
    </row>
    <row r="88" spans="1:62" x14ac:dyDescent="0.3">
      <c r="A88" s="29">
        <v>1470</v>
      </c>
      <c r="B88" s="29" t="s">
        <v>1586</v>
      </c>
      <c r="C88" s="27" t="s">
        <v>1267</v>
      </c>
      <c r="D88" s="27">
        <v>3</v>
      </c>
      <c r="E88" s="27" t="s">
        <v>1537</v>
      </c>
      <c r="F88" s="29">
        <v>1</v>
      </c>
      <c r="G88" s="27">
        <v>0</v>
      </c>
      <c r="H88" s="27">
        <v>0</v>
      </c>
      <c r="I88" s="27">
        <v>0</v>
      </c>
      <c r="J88" s="27">
        <v>0</v>
      </c>
      <c r="K88" s="27">
        <v>3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8">
        <v>27</v>
      </c>
      <c r="V88" s="81"/>
      <c r="AO88" s="30"/>
    </row>
    <row r="89" spans="1:62" x14ac:dyDescent="0.3">
      <c r="A89" s="29">
        <v>164</v>
      </c>
      <c r="B89" s="29" t="s">
        <v>1534</v>
      </c>
      <c r="C89" s="27" t="s">
        <v>197</v>
      </c>
      <c r="D89" s="27">
        <v>3</v>
      </c>
      <c r="E89" s="27" t="s">
        <v>1537</v>
      </c>
      <c r="F89" s="29">
        <v>1</v>
      </c>
      <c r="G89" s="27">
        <v>3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8"/>
      <c r="V89" s="97"/>
      <c r="W89" s="86"/>
      <c r="X89" s="26" t="s">
        <v>1532</v>
      </c>
      <c r="Y89" s="26"/>
      <c r="Z89" s="26"/>
      <c r="AA89" s="86">
        <f>SUM(AA62:AA88)</f>
        <v>54</v>
      </c>
      <c r="AB89" s="26">
        <f t="shared" ref="AB89:AO89" si="5">COUNTIF(AB62:AB88,"&gt;0")</f>
        <v>4</v>
      </c>
      <c r="AC89" s="26">
        <f t="shared" si="5"/>
        <v>4</v>
      </c>
      <c r="AD89" s="26">
        <f t="shared" si="5"/>
        <v>6</v>
      </c>
      <c r="AE89" s="26">
        <f t="shared" si="5"/>
        <v>5</v>
      </c>
      <c r="AF89" s="26">
        <f t="shared" si="5"/>
        <v>6</v>
      </c>
      <c r="AG89" s="26">
        <f t="shared" si="5"/>
        <v>5</v>
      </c>
      <c r="AH89" s="26">
        <f t="shared" si="5"/>
        <v>3</v>
      </c>
      <c r="AI89" s="26">
        <f t="shared" si="5"/>
        <v>2</v>
      </c>
      <c r="AJ89" s="26">
        <f t="shared" si="5"/>
        <v>1</v>
      </c>
      <c r="AK89" s="26">
        <f t="shared" si="5"/>
        <v>3</v>
      </c>
      <c r="AL89" s="26">
        <f t="shared" si="5"/>
        <v>3</v>
      </c>
      <c r="AM89" s="26">
        <f t="shared" si="5"/>
        <v>3</v>
      </c>
      <c r="AN89" s="26">
        <f t="shared" si="5"/>
        <v>5</v>
      </c>
      <c r="AO89" s="31">
        <f t="shared" si="5"/>
        <v>5</v>
      </c>
    </row>
    <row r="90" spans="1:62" ht="15" thickBot="1" x14ac:dyDescent="0.35">
      <c r="A90" s="29">
        <v>228</v>
      </c>
      <c r="B90" s="29" t="s">
        <v>1534</v>
      </c>
      <c r="C90" s="27" t="s">
        <v>259</v>
      </c>
      <c r="D90" s="27">
        <v>6</v>
      </c>
      <c r="E90" s="27" t="s">
        <v>1537</v>
      </c>
      <c r="F90" s="29">
        <v>3</v>
      </c>
      <c r="G90" s="27">
        <v>4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1</v>
      </c>
      <c r="R90" s="27">
        <v>0</v>
      </c>
      <c r="S90" s="27">
        <v>1</v>
      </c>
      <c r="T90" s="27">
        <v>0</v>
      </c>
      <c r="U90" s="37"/>
      <c r="V90" s="87" t="s">
        <v>1</v>
      </c>
      <c r="W90" s="33"/>
      <c r="X90" s="34" t="s">
        <v>1528</v>
      </c>
      <c r="Y90" s="34" t="s">
        <v>1538</v>
      </c>
      <c r="Z90" s="34" t="s">
        <v>1587</v>
      </c>
      <c r="AA90" s="33" t="s">
        <v>1530</v>
      </c>
      <c r="AB90" s="34">
        <v>100</v>
      </c>
      <c r="AC90" s="34">
        <v>105</v>
      </c>
      <c r="AD90" s="34">
        <v>110</v>
      </c>
      <c r="AE90" s="34">
        <v>115</v>
      </c>
      <c r="AF90" s="34">
        <v>120</v>
      </c>
      <c r="AG90" s="34">
        <v>125</v>
      </c>
      <c r="AH90" s="34">
        <v>130</v>
      </c>
      <c r="AI90" s="34">
        <v>135</v>
      </c>
      <c r="AJ90" s="34">
        <v>140</v>
      </c>
      <c r="AK90" s="34">
        <v>145</v>
      </c>
      <c r="AL90" s="34">
        <v>155</v>
      </c>
      <c r="AM90" s="34">
        <v>170</v>
      </c>
      <c r="AN90" s="34">
        <v>190</v>
      </c>
      <c r="AO90" s="35">
        <v>235</v>
      </c>
    </row>
    <row r="91" spans="1:62" x14ac:dyDescent="0.3">
      <c r="A91" s="29">
        <v>368</v>
      </c>
      <c r="B91" s="29" t="s">
        <v>1534</v>
      </c>
      <c r="C91" s="27" t="s">
        <v>373</v>
      </c>
      <c r="D91" s="27">
        <v>2</v>
      </c>
      <c r="E91" s="27" t="s">
        <v>1537</v>
      </c>
      <c r="F91" s="29">
        <v>2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1</v>
      </c>
      <c r="M91" s="27">
        <v>1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36"/>
      <c r="V91" s="88" t="s">
        <v>1</v>
      </c>
      <c r="W91" s="23" t="s">
        <v>1436</v>
      </c>
      <c r="X91" s="24" t="s">
        <v>1528</v>
      </c>
      <c r="Y91" s="24" t="s">
        <v>1538</v>
      </c>
      <c r="Z91" s="24" t="s">
        <v>1587</v>
      </c>
      <c r="AA91" s="23" t="s">
        <v>1530</v>
      </c>
      <c r="AB91" s="24">
        <v>100</v>
      </c>
      <c r="AC91" s="24">
        <v>105</v>
      </c>
      <c r="AD91" s="24">
        <v>110</v>
      </c>
      <c r="AE91" s="24">
        <v>115</v>
      </c>
      <c r="AF91" s="24">
        <v>120</v>
      </c>
      <c r="AG91" s="24">
        <v>125</v>
      </c>
      <c r="AH91" s="24">
        <v>130</v>
      </c>
      <c r="AI91" s="24">
        <v>135</v>
      </c>
      <c r="AJ91" s="24">
        <v>140</v>
      </c>
      <c r="AK91" s="24">
        <v>145</v>
      </c>
      <c r="AL91" s="24">
        <v>155</v>
      </c>
      <c r="AM91" s="24">
        <v>170</v>
      </c>
      <c r="AN91" s="24">
        <v>190</v>
      </c>
      <c r="AO91" s="25">
        <v>235</v>
      </c>
    </row>
    <row r="92" spans="1:62" x14ac:dyDescent="0.3">
      <c r="A92" s="29">
        <v>1732</v>
      </c>
      <c r="B92" s="29" t="s">
        <v>1534</v>
      </c>
      <c r="C92" s="27" t="s">
        <v>1496</v>
      </c>
      <c r="D92" s="27">
        <v>1</v>
      </c>
      <c r="E92" s="27" t="s">
        <v>1537</v>
      </c>
      <c r="F92" s="29">
        <v>1</v>
      </c>
      <c r="G92" s="27">
        <v>0</v>
      </c>
      <c r="H92" s="27">
        <v>0</v>
      </c>
      <c r="I92" s="27">
        <v>0</v>
      </c>
      <c r="J92" s="27">
        <v>0</v>
      </c>
      <c r="K92" s="27">
        <v>1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8">
        <v>1</v>
      </c>
      <c r="V92" s="81">
        <v>164</v>
      </c>
      <c r="W92" s="29" t="s">
        <v>1534</v>
      </c>
      <c r="X92" s="27" t="s">
        <v>197</v>
      </c>
      <c r="Y92" s="27">
        <v>3</v>
      </c>
      <c r="Z92" s="27" t="s">
        <v>1537</v>
      </c>
      <c r="AA92" s="29">
        <v>1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30">
        <v>0</v>
      </c>
      <c r="AP92" s="27" t="str">
        <f>_xlfn.CONCAT(X92,"(",AA92,")")</f>
        <v>Batavia(1)</v>
      </c>
    </row>
    <row r="93" spans="1:62" x14ac:dyDescent="0.3">
      <c r="A93" s="29">
        <v>382</v>
      </c>
      <c r="B93" s="29" t="s">
        <v>1534</v>
      </c>
      <c r="C93" s="27" t="s">
        <v>389</v>
      </c>
      <c r="D93" s="27">
        <v>18</v>
      </c>
      <c r="E93" s="27" t="s">
        <v>1537</v>
      </c>
      <c r="F93" s="29">
        <v>5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8</v>
      </c>
      <c r="M93" s="27">
        <v>4</v>
      </c>
      <c r="N93" s="27">
        <v>4</v>
      </c>
      <c r="O93" s="27">
        <v>1</v>
      </c>
      <c r="P93" s="27">
        <v>0</v>
      </c>
      <c r="Q93" s="27">
        <v>0</v>
      </c>
      <c r="R93" s="27">
        <v>0</v>
      </c>
      <c r="S93" s="27">
        <v>0</v>
      </c>
      <c r="T93" s="27">
        <v>1</v>
      </c>
      <c r="U93" s="28">
        <v>2</v>
      </c>
      <c r="V93" s="81">
        <v>228</v>
      </c>
      <c r="W93" s="29" t="s">
        <v>1534</v>
      </c>
      <c r="X93" s="27" t="s">
        <v>259</v>
      </c>
      <c r="Y93" s="27">
        <v>6</v>
      </c>
      <c r="Z93" s="27" t="s">
        <v>1537</v>
      </c>
      <c r="AA93" s="29">
        <v>3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v>0</v>
      </c>
      <c r="AH93" s="27">
        <v>0</v>
      </c>
      <c r="AI93" s="27">
        <v>0</v>
      </c>
      <c r="AJ93" s="27">
        <v>0</v>
      </c>
      <c r="AK93" s="27">
        <v>1</v>
      </c>
      <c r="AL93" s="27">
        <v>0</v>
      </c>
      <c r="AM93" s="27">
        <v>1</v>
      </c>
      <c r="AN93" s="27">
        <v>0</v>
      </c>
      <c r="AO93" s="30">
        <v>0</v>
      </c>
      <c r="AP93" s="27" t="str">
        <f t="shared" ref="AP93:AP106" si="6">_xlfn.CONCAT(X93,"(",AA93,")")</f>
        <v>Blanchester(3)</v>
      </c>
    </row>
    <row r="94" spans="1:62" x14ac:dyDescent="0.3">
      <c r="A94" s="29">
        <v>388</v>
      </c>
      <c r="B94" s="29" t="s">
        <v>1534</v>
      </c>
      <c r="C94" s="27" t="s">
        <v>396</v>
      </c>
      <c r="D94" s="27">
        <v>4</v>
      </c>
      <c r="E94" s="27" t="s">
        <v>1537</v>
      </c>
      <c r="F94" s="29">
        <v>2</v>
      </c>
      <c r="G94" s="27">
        <v>0</v>
      </c>
      <c r="H94" s="27">
        <v>3</v>
      </c>
      <c r="I94" s="27">
        <v>1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8">
        <v>3</v>
      </c>
      <c r="V94" s="81">
        <v>368</v>
      </c>
      <c r="W94" s="29" t="s">
        <v>1534</v>
      </c>
      <c r="X94" s="27" t="s">
        <v>373</v>
      </c>
      <c r="Y94" s="27">
        <v>2</v>
      </c>
      <c r="Z94" s="27" t="s">
        <v>1537</v>
      </c>
      <c r="AA94" s="29">
        <v>2</v>
      </c>
      <c r="AB94" s="27">
        <v>0</v>
      </c>
      <c r="AC94" s="27">
        <v>0</v>
      </c>
      <c r="AD94" s="27">
        <v>0</v>
      </c>
      <c r="AE94" s="27">
        <v>0</v>
      </c>
      <c r="AF94" s="27">
        <v>1</v>
      </c>
      <c r="AG94" s="27">
        <v>1</v>
      </c>
      <c r="AH94" s="27">
        <v>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30">
        <v>0</v>
      </c>
      <c r="AP94" s="27" t="str">
        <f t="shared" si="6"/>
        <v>Cin. Co. Day(2)</v>
      </c>
    </row>
    <row r="95" spans="1:62" x14ac:dyDescent="0.3">
      <c r="A95" s="29">
        <v>904</v>
      </c>
      <c r="B95" s="29" t="s">
        <v>1534</v>
      </c>
      <c r="C95" s="27" t="s">
        <v>839</v>
      </c>
      <c r="D95" s="27">
        <v>18</v>
      </c>
      <c r="E95" s="27" t="s">
        <v>1537</v>
      </c>
      <c r="F95" s="29">
        <v>5</v>
      </c>
      <c r="G95" s="27">
        <v>0</v>
      </c>
      <c r="H95" s="27">
        <v>1</v>
      </c>
      <c r="I95" s="27">
        <v>4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2</v>
      </c>
      <c r="R95" s="27">
        <v>8</v>
      </c>
      <c r="S95" s="27">
        <v>3</v>
      </c>
      <c r="T95" s="27">
        <v>0</v>
      </c>
      <c r="U95" s="28">
        <v>4</v>
      </c>
      <c r="V95" s="81">
        <v>1732</v>
      </c>
      <c r="W95" s="29" t="s">
        <v>1534</v>
      </c>
      <c r="X95" s="27" t="s">
        <v>1496</v>
      </c>
      <c r="Y95" s="27">
        <v>1</v>
      </c>
      <c r="Z95" s="27" t="s">
        <v>1537</v>
      </c>
      <c r="AA95" s="29">
        <v>1</v>
      </c>
      <c r="AB95" s="27">
        <v>0</v>
      </c>
      <c r="AC95" s="27">
        <v>0</v>
      </c>
      <c r="AD95" s="27">
        <v>0</v>
      </c>
      <c r="AE95" s="27">
        <v>1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30">
        <v>0</v>
      </c>
      <c r="AP95" s="27" t="str">
        <f t="shared" si="6"/>
        <v>Cin. Woodward(1)</v>
      </c>
    </row>
    <row r="96" spans="1:62" x14ac:dyDescent="0.3">
      <c r="A96" s="29">
        <v>998</v>
      </c>
      <c r="B96" s="29" t="s">
        <v>1534</v>
      </c>
      <c r="C96" s="27" t="s">
        <v>889</v>
      </c>
      <c r="D96" s="27">
        <v>9</v>
      </c>
      <c r="E96" s="27" t="s">
        <v>1537</v>
      </c>
      <c r="F96" s="29">
        <v>4</v>
      </c>
      <c r="G96" s="27">
        <v>0</v>
      </c>
      <c r="H96" s="27">
        <v>0</v>
      </c>
      <c r="I96" s="27">
        <v>0</v>
      </c>
      <c r="J96" s="27">
        <v>0</v>
      </c>
      <c r="K96" s="27">
        <v>6</v>
      </c>
      <c r="L96" s="27">
        <v>1</v>
      </c>
      <c r="M96" s="27">
        <v>1</v>
      </c>
      <c r="N96" s="27">
        <v>1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8">
        <v>5</v>
      </c>
      <c r="V96" s="81">
        <v>382</v>
      </c>
      <c r="W96" s="29" t="s">
        <v>1534</v>
      </c>
      <c r="X96" s="27" t="s">
        <v>389</v>
      </c>
      <c r="Y96" s="27">
        <v>18</v>
      </c>
      <c r="Z96" s="27" t="s">
        <v>1537</v>
      </c>
      <c r="AA96" s="29">
        <v>5</v>
      </c>
      <c r="AB96" s="27">
        <v>0</v>
      </c>
      <c r="AC96" s="27">
        <v>0</v>
      </c>
      <c r="AD96" s="27">
        <v>0</v>
      </c>
      <c r="AE96" s="27">
        <v>0</v>
      </c>
      <c r="AF96" s="27">
        <v>8</v>
      </c>
      <c r="AG96" s="27">
        <v>4</v>
      </c>
      <c r="AH96" s="27">
        <v>4</v>
      </c>
      <c r="AI96" s="27">
        <v>1</v>
      </c>
      <c r="AJ96" s="27">
        <v>0</v>
      </c>
      <c r="AK96" s="27">
        <v>0</v>
      </c>
      <c r="AL96" s="27">
        <v>0</v>
      </c>
      <c r="AM96" s="27">
        <v>0</v>
      </c>
      <c r="AN96" s="27">
        <v>1</v>
      </c>
      <c r="AO96" s="30">
        <v>1</v>
      </c>
      <c r="AP96" s="27" t="str">
        <f t="shared" si="6"/>
        <v>Clermont NE(5)</v>
      </c>
    </row>
    <row r="97" spans="1:42" x14ac:dyDescent="0.3">
      <c r="A97" s="29">
        <v>1176</v>
      </c>
      <c r="B97" s="29" t="s">
        <v>1534</v>
      </c>
      <c r="C97" s="27" t="s">
        <v>1032</v>
      </c>
      <c r="D97" s="27">
        <v>9</v>
      </c>
      <c r="E97" s="27" t="s">
        <v>1537</v>
      </c>
      <c r="F97" s="29">
        <v>2</v>
      </c>
      <c r="G97" s="27">
        <v>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7">
        <v>0</v>
      </c>
      <c r="N97" s="27">
        <v>2</v>
      </c>
      <c r="O97" s="27">
        <v>0</v>
      </c>
      <c r="P97" s="27">
        <v>0</v>
      </c>
      <c r="Q97" s="27">
        <v>0</v>
      </c>
      <c r="R97" s="27">
        <v>7</v>
      </c>
      <c r="S97" s="27">
        <v>0</v>
      </c>
      <c r="T97" s="27">
        <v>0</v>
      </c>
      <c r="U97" s="28">
        <v>6</v>
      </c>
      <c r="V97" s="81">
        <v>388</v>
      </c>
      <c r="W97" s="29" t="s">
        <v>1534</v>
      </c>
      <c r="X97" s="27" t="s">
        <v>396</v>
      </c>
      <c r="Y97" s="27">
        <v>4</v>
      </c>
      <c r="Z97" s="27" t="s">
        <v>1537</v>
      </c>
      <c r="AA97" s="29">
        <v>2</v>
      </c>
      <c r="AB97" s="27">
        <v>3</v>
      </c>
      <c r="AC97" s="27">
        <v>1</v>
      </c>
      <c r="AD97" s="27">
        <v>0</v>
      </c>
      <c r="AE97" s="27">
        <v>0</v>
      </c>
      <c r="AF97" s="27">
        <v>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30">
        <v>0</v>
      </c>
      <c r="AP97" s="27" t="str">
        <f t="shared" si="6"/>
        <v>Clinton-Massie(2)</v>
      </c>
    </row>
    <row r="98" spans="1:42" x14ac:dyDescent="0.3">
      <c r="A98" s="29">
        <v>1276</v>
      </c>
      <c r="B98" s="29" t="s">
        <v>1534</v>
      </c>
      <c r="C98" s="27" t="s">
        <v>1109</v>
      </c>
      <c r="D98" s="27">
        <v>1</v>
      </c>
      <c r="E98" s="27" t="s">
        <v>1537</v>
      </c>
      <c r="F98" s="29">
        <v>1</v>
      </c>
      <c r="G98" s="27">
        <v>0</v>
      </c>
      <c r="H98" s="27">
        <v>0</v>
      </c>
      <c r="I98" s="27">
        <v>0</v>
      </c>
      <c r="J98" s="27">
        <v>0</v>
      </c>
      <c r="K98" s="27">
        <v>1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8">
        <v>7</v>
      </c>
      <c r="V98" s="81">
        <v>904</v>
      </c>
      <c r="W98" s="29" t="s">
        <v>1534</v>
      </c>
      <c r="X98" s="27" t="s">
        <v>839</v>
      </c>
      <c r="Y98" s="27">
        <v>18</v>
      </c>
      <c r="Z98" s="27" t="s">
        <v>1537</v>
      </c>
      <c r="AA98" s="29">
        <v>5</v>
      </c>
      <c r="AB98" s="27">
        <v>1</v>
      </c>
      <c r="AC98" s="27">
        <v>4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2</v>
      </c>
      <c r="AL98" s="27">
        <v>8</v>
      </c>
      <c r="AM98" s="27">
        <v>3</v>
      </c>
      <c r="AN98" s="27">
        <v>0</v>
      </c>
      <c r="AO98" s="30">
        <v>0</v>
      </c>
      <c r="AP98" s="27" t="str">
        <f t="shared" si="6"/>
        <v>Loveland(5)</v>
      </c>
    </row>
    <row r="99" spans="1:42" x14ac:dyDescent="0.3">
      <c r="A99" s="29">
        <v>1330</v>
      </c>
      <c r="B99" s="29" t="s">
        <v>1534</v>
      </c>
      <c r="C99" s="27" t="s">
        <v>1158</v>
      </c>
      <c r="D99" s="27">
        <v>20</v>
      </c>
      <c r="E99" s="27" t="s">
        <v>1537</v>
      </c>
      <c r="F99" s="29">
        <v>6</v>
      </c>
      <c r="G99" s="27">
        <v>0</v>
      </c>
      <c r="H99" s="27">
        <v>0</v>
      </c>
      <c r="I99" s="27">
        <v>4</v>
      </c>
      <c r="J99" s="27">
        <v>0</v>
      </c>
      <c r="K99" s="27">
        <v>7</v>
      </c>
      <c r="L99" s="27">
        <v>1</v>
      </c>
      <c r="M99" s="27">
        <v>2</v>
      </c>
      <c r="N99" s="27">
        <v>3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3</v>
      </c>
      <c r="U99" s="28">
        <v>8</v>
      </c>
      <c r="V99" s="81">
        <v>998</v>
      </c>
      <c r="W99" s="29" t="s">
        <v>1534</v>
      </c>
      <c r="X99" s="27" t="s">
        <v>889</v>
      </c>
      <c r="Y99" s="27">
        <v>9</v>
      </c>
      <c r="Z99" s="27" t="s">
        <v>1537</v>
      </c>
      <c r="AA99" s="29">
        <v>4</v>
      </c>
      <c r="AB99" s="27">
        <v>0</v>
      </c>
      <c r="AC99" s="27">
        <v>0</v>
      </c>
      <c r="AD99" s="27">
        <v>0</v>
      </c>
      <c r="AE99" s="27">
        <v>6</v>
      </c>
      <c r="AF99" s="27">
        <v>1</v>
      </c>
      <c r="AG99" s="27">
        <v>1</v>
      </c>
      <c r="AH99" s="27">
        <v>1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30">
        <v>0</v>
      </c>
      <c r="AP99" s="27" t="str">
        <f t="shared" si="6"/>
        <v>McNicholas(4)</v>
      </c>
    </row>
    <row r="100" spans="1:42" x14ac:dyDescent="0.3">
      <c r="A100" s="29">
        <v>1340</v>
      </c>
      <c r="B100" s="29" t="s">
        <v>1534</v>
      </c>
      <c r="C100" s="27" t="s">
        <v>1151</v>
      </c>
      <c r="D100" s="27">
        <v>1</v>
      </c>
      <c r="E100" s="27" t="s">
        <v>1537</v>
      </c>
      <c r="F100" s="29">
        <v>1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1</v>
      </c>
      <c r="R100" s="27">
        <v>0</v>
      </c>
      <c r="S100" s="27">
        <v>0</v>
      </c>
      <c r="T100" s="27">
        <v>0</v>
      </c>
      <c r="U100" s="28">
        <v>9</v>
      </c>
      <c r="V100" s="81">
        <v>1176</v>
      </c>
      <c r="W100" s="29" t="s">
        <v>1534</v>
      </c>
      <c r="X100" s="27" t="s">
        <v>1032</v>
      </c>
      <c r="Y100" s="27">
        <v>9</v>
      </c>
      <c r="Z100" s="27" t="s">
        <v>1537</v>
      </c>
      <c r="AA100" s="29">
        <v>2</v>
      </c>
      <c r="AB100" s="27">
        <v>0</v>
      </c>
      <c r="AC100" s="27">
        <v>0</v>
      </c>
      <c r="AD100" s="27">
        <v>0</v>
      </c>
      <c r="AE100" s="27">
        <v>0</v>
      </c>
      <c r="AF100" s="27">
        <v>0</v>
      </c>
      <c r="AG100" s="27">
        <v>0</v>
      </c>
      <c r="AH100" s="27">
        <v>2</v>
      </c>
      <c r="AI100" s="27">
        <v>0</v>
      </c>
      <c r="AJ100" s="27">
        <v>0</v>
      </c>
      <c r="AK100" s="27">
        <v>0</v>
      </c>
      <c r="AL100" s="27">
        <v>7</v>
      </c>
      <c r="AM100" s="27">
        <v>0</v>
      </c>
      <c r="AN100" s="27">
        <v>0</v>
      </c>
      <c r="AO100" s="30">
        <v>0</v>
      </c>
      <c r="AP100" s="27" t="str">
        <f t="shared" si="6"/>
        <v>Norwood(2)</v>
      </c>
    </row>
    <row r="101" spans="1:42" x14ac:dyDescent="0.3">
      <c r="A101" s="29">
        <v>1666</v>
      </c>
      <c r="B101" s="29" t="s">
        <v>1534</v>
      </c>
      <c r="C101" s="27" t="s">
        <v>1439</v>
      </c>
      <c r="D101" s="27">
        <v>3</v>
      </c>
      <c r="E101" s="27" t="s">
        <v>1537</v>
      </c>
      <c r="F101" s="29">
        <v>1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3</v>
      </c>
      <c r="R101" s="27">
        <v>0</v>
      </c>
      <c r="S101" s="27">
        <v>0</v>
      </c>
      <c r="T101" s="27">
        <v>0</v>
      </c>
      <c r="U101" s="28">
        <v>10</v>
      </c>
      <c r="V101" s="81">
        <v>1276</v>
      </c>
      <c r="W101" s="29" t="s">
        <v>1534</v>
      </c>
      <c r="X101" s="27" t="s">
        <v>1109</v>
      </c>
      <c r="Y101" s="27">
        <v>1</v>
      </c>
      <c r="Z101" s="27" t="s">
        <v>1537</v>
      </c>
      <c r="AA101" s="29">
        <v>1</v>
      </c>
      <c r="AB101" s="27">
        <v>0</v>
      </c>
      <c r="AC101" s="27">
        <v>0</v>
      </c>
      <c r="AD101" s="27">
        <v>0</v>
      </c>
      <c r="AE101" s="27">
        <v>1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>
        <v>0</v>
      </c>
      <c r="AO101" s="30">
        <v>0</v>
      </c>
      <c r="AP101" s="27" t="str">
        <f t="shared" si="6"/>
        <v>Purcell Marian(1)</v>
      </c>
    </row>
    <row r="102" spans="1:42" x14ac:dyDescent="0.3">
      <c r="A102" s="29">
        <v>1712</v>
      </c>
      <c r="B102" s="29" t="s">
        <v>1534</v>
      </c>
      <c r="C102" s="27" t="s">
        <v>1484</v>
      </c>
      <c r="D102" s="27">
        <v>8</v>
      </c>
      <c r="E102" s="27" t="s">
        <v>1537</v>
      </c>
      <c r="F102" s="29">
        <v>4</v>
      </c>
      <c r="G102" s="27">
        <v>0</v>
      </c>
      <c r="H102" s="27">
        <v>0</v>
      </c>
      <c r="I102" s="27">
        <v>3</v>
      </c>
      <c r="J102" s="27">
        <v>0</v>
      </c>
      <c r="K102" s="27">
        <v>1</v>
      </c>
      <c r="L102" s="27">
        <v>0</v>
      </c>
      <c r="M102" s="27">
        <v>3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1</v>
      </c>
      <c r="T102" s="27">
        <v>0</v>
      </c>
      <c r="U102" s="28">
        <v>11</v>
      </c>
      <c r="V102" s="81">
        <v>1330</v>
      </c>
      <c r="W102" s="29" t="s">
        <v>1534</v>
      </c>
      <c r="X102" s="27" t="s">
        <v>1158</v>
      </c>
      <c r="Y102" s="27">
        <v>20</v>
      </c>
      <c r="Z102" s="27" t="s">
        <v>1537</v>
      </c>
      <c r="AA102" s="29">
        <v>6</v>
      </c>
      <c r="AB102" s="27">
        <v>0</v>
      </c>
      <c r="AC102" s="27">
        <v>4</v>
      </c>
      <c r="AD102" s="27">
        <v>0</v>
      </c>
      <c r="AE102" s="27">
        <v>7</v>
      </c>
      <c r="AF102" s="27">
        <v>1</v>
      </c>
      <c r="AG102" s="27">
        <v>2</v>
      </c>
      <c r="AH102" s="27">
        <v>3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3</v>
      </c>
      <c r="AO102" s="30">
        <v>3</v>
      </c>
      <c r="AP102" s="27" t="str">
        <f t="shared" si="6"/>
        <v>Ross(6)</v>
      </c>
    </row>
    <row r="103" spans="1:42" x14ac:dyDescent="0.3">
      <c r="A103" s="29">
        <v>292</v>
      </c>
      <c r="C103" s="27" t="s">
        <v>305</v>
      </c>
      <c r="D103" s="27">
        <v>2</v>
      </c>
      <c r="E103" s="27" t="s">
        <v>1537</v>
      </c>
      <c r="F103" s="29">
        <v>2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1</v>
      </c>
      <c r="M103" s="27">
        <v>1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8">
        <v>12</v>
      </c>
      <c r="V103" s="81">
        <v>1340</v>
      </c>
      <c r="W103" s="29" t="s">
        <v>1534</v>
      </c>
      <c r="X103" s="27" t="s">
        <v>1151</v>
      </c>
      <c r="Y103" s="27">
        <v>1</v>
      </c>
      <c r="Z103" s="27" t="s">
        <v>1537</v>
      </c>
      <c r="AA103" s="29">
        <v>1</v>
      </c>
      <c r="AB103" s="27">
        <v>0</v>
      </c>
      <c r="AC103" s="27">
        <v>0</v>
      </c>
      <c r="AD103" s="27">
        <v>0</v>
      </c>
      <c r="AE103" s="27">
        <v>0</v>
      </c>
      <c r="AF103" s="27">
        <v>0</v>
      </c>
      <c r="AG103" s="27">
        <v>0</v>
      </c>
      <c r="AH103" s="27">
        <v>0</v>
      </c>
      <c r="AI103" s="27">
        <v>0</v>
      </c>
      <c r="AJ103" s="27">
        <v>0</v>
      </c>
      <c r="AK103" s="27">
        <v>1</v>
      </c>
      <c r="AL103" s="27">
        <v>0</v>
      </c>
      <c r="AM103" s="27">
        <v>0</v>
      </c>
      <c r="AN103" s="27">
        <v>0</v>
      </c>
      <c r="AO103" s="30">
        <v>0</v>
      </c>
      <c r="AP103" s="27" t="str">
        <f t="shared" si="6"/>
        <v>St. Bernard(1)</v>
      </c>
    </row>
    <row r="104" spans="1:42" x14ac:dyDescent="0.3">
      <c r="A104" s="29">
        <v>1190</v>
      </c>
      <c r="C104" s="27" t="s">
        <v>1039</v>
      </c>
      <c r="D104" s="27">
        <v>1</v>
      </c>
      <c r="E104" s="27" t="s">
        <v>1537</v>
      </c>
      <c r="F104" s="29">
        <v>1</v>
      </c>
      <c r="G104" s="27">
        <v>0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1</v>
      </c>
      <c r="R104" s="27">
        <v>0</v>
      </c>
      <c r="S104" s="27">
        <v>0</v>
      </c>
      <c r="T104" s="27">
        <v>0</v>
      </c>
      <c r="U104" s="28">
        <v>13</v>
      </c>
      <c r="V104" s="81">
        <v>1666</v>
      </c>
      <c r="W104" s="29" t="s">
        <v>1534</v>
      </c>
      <c r="X104" s="27" t="s">
        <v>1439</v>
      </c>
      <c r="Y104" s="27">
        <v>3</v>
      </c>
      <c r="Z104" s="27" t="s">
        <v>1537</v>
      </c>
      <c r="AA104" s="29">
        <v>1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3</v>
      </c>
      <c r="AL104" s="27">
        <v>0</v>
      </c>
      <c r="AM104" s="27">
        <v>0</v>
      </c>
      <c r="AN104" s="27">
        <v>0</v>
      </c>
      <c r="AO104" s="30">
        <v>0</v>
      </c>
      <c r="AP104" s="27" t="str">
        <f t="shared" si="6"/>
        <v>Western Hills(1)</v>
      </c>
    </row>
    <row r="105" spans="1:42" ht="15" thickBot="1" x14ac:dyDescent="0.35">
      <c r="A105" s="39">
        <v>1642</v>
      </c>
      <c r="B105" s="39"/>
      <c r="C105" s="40" t="s">
        <v>1417</v>
      </c>
      <c r="D105" s="40">
        <v>1</v>
      </c>
      <c r="E105" s="40" t="s">
        <v>1537</v>
      </c>
      <c r="F105" s="39">
        <v>1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</v>
      </c>
      <c r="N105" s="40">
        <v>0</v>
      </c>
      <c r="O105" s="40">
        <v>0</v>
      </c>
      <c r="P105" s="40">
        <v>0</v>
      </c>
      <c r="Q105" s="40">
        <v>1</v>
      </c>
      <c r="R105" s="40">
        <v>0</v>
      </c>
      <c r="S105" s="40">
        <v>0</v>
      </c>
      <c r="T105" s="41">
        <v>0</v>
      </c>
      <c r="U105" s="28">
        <v>14</v>
      </c>
      <c r="V105" s="81">
        <v>1712</v>
      </c>
      <c r="W105" s="29" t="s">
        <v>1534</v>
      </c>
      <c r="X105" s="27" t="s">
        <v>1484</v>
      </c>
      <c r="Y105" s="27">
        <v>8</v>
      </c>
      <c r="Z105" s="27" t="s">
        <v>1537</v>
      </c>
      <c r="AA105" s="29">
        <v>4</v>
      </c>
      <c r="AB105" s="27">
        <v>0</v>
      </c>
      <c r="AC105" s="27">
        <v>3</v>
      </c>
      <c r="AD105" s="27">
        <v>0</v>
      </c>
      <c r="AE105" s="27">
        <v>1</v>
      </c>
      <c r="AF105" s="27">
        <v>0</v>
      </c>
      <c r="AG105" s="27">
        <v>3</v>
      </c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1</v>
      </c>
      <c r="AN105" s="27">
        <v>0</v>
      </c>
      <c r="AO105" s="30">
        <v>0</v>
      </c>
      <c r="AP105" s="27" t="str">
        <f t="shared" si="6"/>
        <v>Williamsburg(4)</v>
      </c>
    </row>
    <row r="106" spans="1:42" x14ac:dyDescent="0.3">
      <c r="F106" s="29">
        <v>572</v>
      </c>
      <c r="G106" s="27">
        <v>28</v>
      </c>
      <c r="H106" s="27">
        <v>32</v>
      </c>
      <c r="I106" s="27">
        <v>35</v>
      </c>
      <c r="J106" s="27">
        <v>44</v>
      </c>
      <c r="K106" s="27">
        <v>52</v>
      </c>
      <c r="L106" s="27">
        <v>51</v>
      </c>
      <c r="M106" s="27">
        <v>45</v>
      </c>
      <c r="N106" s="27">
        <v>40</v>
      </c>
      <c r="O106" s="27">
        <v>45</v>
      </c>
      <c r="P106" s="27">
        <v>38</v>
      </c>
      <c r="Q106" s="27">
        <v>45</v>
      </c>
      <c r="R106" s="27">
        <v>42</v>
      </c>
      <c r="S106" s="27">
        <v>37</v>
      </c>
      <c r="T106" s="27">
        <v>38</v>
      </c>
      <c r="U106" s="28">
        <v>15</v>
      </c>
      <c r="V106" s="81"/>
      <c r="AO106" s="30"/>
      <c r="AP106" s="27" t="str">
        <f t="shared" si="6"/>
        <v>()</v>
      </c>
    </row>
    <row r="107" spans="1:42" x14ac:dyDescent="0.3">
      <c r="C107" s="29"/>
      <c r="D107" s="29"/>
      <c r="E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8">
        <v>16</v>
      </c>
      <c r="V107" s="83">
        <v>1664</v>
      </c>
      <c r="W107" s="44"/>
      <c r="X107" s="45" t="s">
        <v>1436</v>
      </c>
      <c r="Y107" s="45">
        <v>18</v>
      </c>
      <c r="Z107" s="45" t="s">
        <v>1536</v>
      </c>
      <c r="AA107" s="44">
        <v>10</v>
      </c>
      <c r="AB107" s="45">
        <v>3</v>
      </c>
      <c r="AC107" s="45">
        <v>1</v>
      </c>
      <c r="AD107" s="45">
        <v>0</v>
      </c>
      <c r="AE107" s="45">
        <v>0</v>
      </c>
      <c r="AF107" s="45">
        <v>1</v>
      </c>
      <c r="AG107" s="45">
        <v>1</v>
      </c>
      <c r="AH107" s="45">
        <v>3</v>
      </c>
      <c r="AI107" s="45">
        <v>3</v>
      </c>
      <c r="AJ107" s="45">
        <v>1</v>
      </c>
      <c r="AK107" s="45">
        <v>1</v>
      </c>
      <c r="AL107" s="45">
        <v>1</v>
      </c>
      <c r="AM107" s="45">
        <v>0</v>
      </c>
      <c r="AN107" s="45">
        <v>3</v>
      </c>
      <c r="AO107" s="85">
        <v>0</v>
      </c>
    </row>
    <row r="108" spans="1:42" x14ac:dyDescent="0.3">
      <c r="A108" s="72"/>
      <c r="B108" s="72"/>
      <c r="C108" s="73"/>
      <c r="D108" s="72"/>
      <c r="E108" s="72"/>
      <c r="F108" s="73"/>
      <c r="G108" s="72"/>
      <c r="H108" s="72"/>
      <c r="I108" s="73"/>
      <c r="J108" s="72"/>
      <c r="K108" s="72"/>
      <c r="L108" s="73"/>
      <c r="M108" s="72"/>
      <c r="N108" s="72"/>
      <c r="O108" s="73"/>
      <c r="P108" s="72"/>
      <c r="Q108" s="72"/>
      <c r="R108" s="73"/>
      <c r="S108" s="72"/>
      <c r="T108" s="72"/>
      <c r="U108" s="28">
        <v>17</v>
      </c>
      <c r="V108" s="81"/>
      <c r="AO108" s="30"/>
    </row>
    <row r="109" spans="1:42" x14ac:dyDescent="0.3">
      <c r="U109" s="28">
        <v>18</v>
      </c>
      <c r="V109" s="81"/>
      <c r="AO109" s="30"/>
    </row>
    <row r="110" spans="1:42" x14ac:dyDescent="0.3">
      <c r="U110" s="28">
        <v>19</v>
      </c>
      <c r="V110" s="81"/>
      <c r="AO110" s="30"/>
    </row>
    <row r="111" spans="1:42" x14ac:dyDescent="0.3">
      <c r="U111" s="28">
        <v>20</v>
      </c>
      <c r="V111" s="81"/>
      <c r="AO111" s="30"/>
    </row>
    <row r="112" spans="1:42" x14ac:dyDescent="0.3">
      <c r="U112" s="28">
        <v>21</v>
      </c>
      <c r="V112" s="81"/>
      <c r="AO112" s="30"/>
    </row>
    <row r="113" spans="21:41" x14ac:dyDescent="0.3">
      <c r="U113" s="28">
        <v>22</v>
      </c>
      <c r="V113" s="81"/>
      <c r="AO113" s="30"/>
    </row>
    <row r="114" spans="21:41" x14ac:dyDescent="0.3">
      <c r="U114" s="28">
        <v>23</v>
      </c>
      <c r="V114" s="81"/>
      <c r="AO114" s="30"/>
    </row>
    <row r="115" spans="21:41" x14ac:dyDescent="0.3">
      <c r="U115" s="28">
        <v>24</v>
      </c>
      <c r="V115" s="81"/>
      <c r="AO115" s="30"/>
    </row>
    <row r="116" spans="21:41" x14ac:dyDescent="0.3">
      <c r="U116" s="28">
        <v>25</v>
      </c>
      <c r="V116" s="81"/>
      <c r="AO116" s="30"/>
    </row>
    <row r="117" spans="21:41" x14ac:dyDescent="0.3">
      <c r="U117" s="28">
        <v>26</v>
      </c>
      <c r="V117" s="81"/>
      <c r="AO117" s="30"/>
    </row>
    <row r="118" spans="21:41" x14ac:dyDescent="0.3">
      <c r="U118" s="28">
        <v>27</v>
      </c>
      <c r="V118" s="81"/>
      <c r="AO118" s="30"/>
    </row>
    <row r="119" spans="21:41" x14ac:dyDescent="0.3">
      <c r="U119" s="28"/>
      <c r="V119" s="97"/>
      <c r="W119" s="86"/>
      <c r="X119" s="26" t="s">
        <v>1532</v>
      </c>
      <c r="Y119" s="26"/>
      <c r="Z119" s="26"/>
      <c r="AA119" s="86">
        <f>SUM(AA92:AA118)</f>
        <v>48</v>
      </c>
      <c r="AB119" s="26">
        <f t="shared" ref="AB119:AO119" si="7">COUNTIF(AB92:AB118,"&gt;0")</f>
        <v>3</v>
      </c>
      <c r="AC119" s="26">
        <f t="shared" si="7"/>
        <v>5</v>
      </c>
      <c r="AD119" s="26">
        <f t="shared" si="7"/>
        <v>0</v>
      </c>
      <c r="AE119" s="26">
        <f t="shared" si="7"/>
        <v>5</v>
      </c>
      <c r="AF119" s="26">
        <f t="shared" si="7"/>
        <v>5</v>
      </c>
      <c r="AG119" s="26">
        <f t="shared" si="7"/>
        <v>6</v>
      </c>
      <c r="AH119" s="26">
        <f t="shared" si="7"/>
        <v>5</v>
      </c>
      <c r="AI119" s="26">
        <f t="shared" si="7"/>
        <v>2</v>
      </c>
      <c r="AJ119" s="26">
        <f t="shared" si="7"/>
        <v>1</v>
      </c>
      <c r="AK119" s="26">
        <f t="shared" si="7"/>
        <v>5</v>
      </c>
      <c r="AL119" s="26">
        <f t="shared" si="7"/>
        <v>3</v>
      </c>
      <c r="AM119" s="26">
        <f t="shared" si="7"/>
        <v>3</v>
      </c>
      <c r="AN119" s="26">
        <f t="shared" si="7"/>
        <v>3</v>
      </c>
      <c r="AO119" s="31">
        <f t="shared" si="7"/>
        <v>2</v>
      </c>
    </row>
    <row r="120" spans="21:41" ht="15" thickBot="1" x14ac:dyDescent="0.35">
      <c r="U120" s="37"/>
      <c r="V120" s="87" t="s">
        <v>1</v>
      </c>
      <c r="W120" s="33"/>
      <c r="X120" s="34" t="s">
        <v>1528</v>
      </c>
      <c r="Y120" s="34" t="s">
        <v>1538</v>
      </c>
      <c r="Z120" s="34" t="s">
        <v>1587</v>
      </c>
      <c r="AA120" s="33" t="s">
        <v>1530</v>
      </c>
      <c r="AB120" s="34">
        <v>100</v>
      </c>
      <c r="AC120" s="34">
        <v>105</v>
      </c>
      <c r="AD120" s="34">
        <v>110</v>
      </c>
      <c r="AE120" s="34">
        <v>115</v>
      </c>
      <c r="AF120" s="34">
        <v>120</v>
      </c>
      <c r="AG120" s="34">
        <v>125</v>
      </c>
      <c r="AH120" s="34">
        <v>130</v>
      </c>
      <c r="AI120" s="34">
        <v>135</v>
      </c>
      <c r="AJ120" s="34">
        <v>140</v>
      </c>
      <c r="AK120" s="34">
        <v>145</v>
      </c>
      <c r="AL120" s="34">
        <v>155</v>
      </c>
      <c r="AM120" s="34">
        <v>170</v>
      </c>
      <c r="AN120" s="34">
        <v>190</v>
      </c>
      <c r="AO120" s="35">
        <v>235</v>
      </c>
    </row>
    <row r="121" spans="21:41" ht="15" thickBot="1" x14ac:dyDescent="0.35">
      <c r="U121" s="38"/>
      <c r="V121" s="98"/>
      <c r="W121" s="39"/>
      <c r="X121" s="40"/>
      <c r="Y121" s="40"/>
      <c r="Z121" s="40"/>
      <c r="AA121" s="39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1"/>
    </row>
    <row r="122" spans="21:41" x14ac:dyDescent="0.3">
      <c r="U122" s="26"/>
    </row>
    <row r="123" spans="21:41" x14ac:dyDescent="0.3">
      <c r="U123" s="26"/>
    </row>
    <row r="124" spans="21:41" x14ac:dyDescent="0.3">
      <c r="U124" s="26"/>
    </row>
    <row r="125" spans="21:41" x14ac:dyDescent="0.3">
      <c r="U125" s="26"/>
    </row>
    <row r="126" spans="21:41" x14ac:dyDescent="0.3">
      <c r="U126" s="26"/>
    </row>
    <row r="127" spans="21:41" x14ac:dyDescent="0.3">
      <c r="U127" s="26"/>
    </row>
    <row r="128" spans="21:41" x14ac:dyDescent="0.3">
      <c r="U128" s="26"/>
    </row>
    <row r="129" spans="21:21" x14ac:dyDescent="0.3">
      <c r="U129" s="26"/>
    </row>
    <row r="130" spans="21:21" x14ac:dyDescent="0.3">
      <c r="U130" s="26"/>
    </row>
    <row r="131" spans="21:21" x14ac:dyDescent="0.3">
      <c r="U131" s="26"/>
    </row>
    <row r="132" spans="21:21" x14ac:dyDescent="0.3">
      <c r="U132" s="26"/>
    </row>
  </sheetData>
  <sortState xmlns:xlrd2="http://schemas.microsoft.com/office/spreadsheetml/2017/richdata2" ref="V2:AO18">
    <sortCondition ref="X2:X18"/>
  </sortState>
  <pageMargins left="0.7" right="0.7" top="0.75" bottom="0.75" header="0.3" footer="0.3"/>
  <pageSetup scale="96" fitToHeight="0" orientation="landscape" r:id="rId1"/>
  <headerFooter>
    <oddHeader>&amp;C&amp;"-,Bold"&amp;16 2026 Southwest District - Girls Sectional Seeding</oddHeader>
    <oddFooter>&amp;L&amp;A&amp;C&amp;P&amp;R&amp;D - &amp;T</oddFooter>
  </headerFooter>
  <rowBreaks count="3" manualBreakCount="3">
    <brk id="30" min="21" max="40" man="1"/>
    <brk id="60" min="21" max="40" man="1"/>
    <brk id="90" min="21" max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35EF-92CE-4318-A6A1-1CFA02E6F63C}">
  <dimension ref="A1:F672"/>
  <sheetViews>
    <sheetView topLeftCell="A656" workbookViewId="0">
      <selection sqref="A1:F672"/>
    </sheetView>
  </sheetViews>
  <sheetFormatPr defaultRowHeight="13.2" x14ac:dyDescent="0.25"/>
  <cols>
    <col min="1" max="1" width="6" bestFit="1" customWidth="1"/>
    <col min="2" max="2" width="4.109375" bestFit="1" customWidth="1"/>
    <col min="3" max="3" width="19.44140625" bestFit="1" customWidth="1"/>
    <col min="4" max="4" width="31.33203125" bestFit="1" customWidth="1"/>
    <col min="5" max="5" width="36.5546875" bestFit="1" customWidth="1"/>
    <col min="6" max="6" width="18.44140625" bestFit="1" customWidth="1"/>
    <col min="257" max="257" width="6" bestFit="1" customWidth="1"/>
    <col min="258" max="258" width="4.109375" bestFit="1" customWidth="1"/>
    <col min="259" max="259" width="19.44140625" bestFit="1" customWidth="1"/>
    <col min="260" max="260" width="31.33203125" bestFit="1" customWidth="1"/>
    <col min="261" max="261" width="36.5546875" bestFit="1" customWidth="1"/>
    <col min="262" max="262" width="18.44140625" bestFit="1" customWidth="1"/>
    <col min="513" max="513" width="6" bestFit="1" customWidth="1"/>
    <col min="514" max="514" width="4.109375" bestFit="1" customWidth="1"/>
    <col min="515" max="515" width="19.44140625" bestFit="1" customWidth="1"/>
    <col min="516" max="516" width="31.33203125" bestFit="1" customWidth="1"/>
    <col min="517" max="517" width="36.5546875" bestFit="1" customWidth="1"/>
    <col min="518" max="518" width="18.44140625" bestFit="1" customWidth="1"/>
    <col min="769" max="769" width="6" bestFit="1" customWidth="1"/>
    <col min="770" max="770" width="4.109375" bestFit="1" customWidth="1"/>
    <col min="771" max="771" width="19.44140625" bestFit="1" customWidth="1"/>
    <col min="772" max="772" width="31.33203125" bestFit="1" customWidth="1"/>
    <col min="773" max="773" width="36.5546875" bestFit="1" customWidth="1"/>
    <col min="774" max="774" width="18.44140625" bestFit="1" customWidth="1"/>
    <col min="1025" max="1025" width="6" bestFit="1" customWidth="1"/>
    <col min="1026" max="1026" width="4.109375" bestFit="1" customWidth="1"/>
    <col min="1027" max="1027" width="19.44140625" bestFit="1" customWidth="1"/>
    <col min="1028" max="1028" width="31.33203125" bestFit="1" customWidth="1"/>
    <col min="1029" max="1029" width="36.5546875" bestFit="1" customWidth="1"/>
    <col min="1030" max="1030" width="18.44140625" bestFit="1" customWidth="1"/>
    <col min="1281" max="1281" width="6" bestFit="1" customWidth="1"/>
    <col min="1282" max="1282" width="4.109375" bestFit="1" customWidth="1"/>
    <col min="1283" max="1283" width="19.44140625" bestFit="1" customWidth="1"/>
    <col min="1284" max="1284" width="31.33203125" bestFit="1" customWidth="1"/>
    <col min="1285" max="1285" width="36.5546875" bestFit="1" customWidth="1"/>
    <col min="1286" max="1286" width="18.44140625" bestFit="1" customWidth="1"/>
    <col min="1537" max="1537" width="6" bestFit="1" customWidth="1"/>
    <col min="1538" max="1538" width="4.109375" bestFit="1" customWidth="1"/>
    <col min="1539" max="1539" width="19.44140625" bestFit="1" customWidth="1"/>
    <col min="1540" max="1540" width="31.33203125" bestFit="1" customWidth="1"/>
    <col min="1541" max="1541" width="36.5546875" bestFit="1" customWidth="1"/>
    <col min="1542" max="1542" width="18.44140625" bestFit="1" customWidth="1"/>
    <col min="1793" max="1793" width="6" bestFit="1" customWidth="1"/>
    <col min="1794" max="1794" width="4.109375" bestFit="1" customWidth="1"/>
    <col min="1795" max="1795" width="19.44140625" bestFit="1" customWidth="1"/>
    <col min="1796" max="1796" width="31.33203125" bestFit="1" customWidth="1"/>
    <col min="1797" max="1797" width="36.5546875" bestFit="1" customWidth="1"/>
    <col min="1798" max="1798" width="18.44140625" bestFit="1" customWidth="1"/>
    <col min="2049" max="2049" width="6" bestFit="1" customWidth="1"/>
    <col min="2050" max="2050" width="4.109375" bestFit="1" customWidth="1"/>
    <col min="2051" max="2051" width="19.44140625" bestFit="1" customWidth="1"/>
    <col min="2052" max="2052" width="31.33203125" bestFit="1" customWidth="1"/>
    <col min="2053" max="2053" width="36.5546875" bestFit="1" customWidth="1"/>
    <col min="2054" max="2054" width="18.44140625" bestFit="1" customWidth="1"/>
    <col min="2305" max="2305" width="6" bestFit="1" customWidth="1"/>
    <col min="2306" max="2306" width="4.109375" bestFit="1" customWidth="1"/>
    <col min="2307" max="2307" width="19.44140625" bestFit="1" customWidth="1"/>
    <col min="2308" max="2308" width="31.33203125" bestFit="1" customWidth="1"/>
    <col min="2309" max="2309" width="36.5546875" bestFit="1" customWidth="1"/>
    <col min="2310" max="2310" width="18.44140625" bestFit="1" customWidth="1"/>
    <col min="2561" max="2561" width="6" bestFit="1" customWidth="1"/>
    <col min="2562" max="2562" width="4.109375" bestFit="1" customWidth="1"/>
    <col min="2563" max="2563" width="19.44140625" bestFit="1" customWidth="1"/>
    <col min="2564" max="2564" width="31.33203125" bestFit="1" customWidth="1"/>
    <col min="2565" max="2565" width="36.5546875" bestFit="1" customWidth="1"/>
    <col min="2566" max="2566" width="18.44140625" bestFit="1" customWidth="1"/>
    <col min="2817" max="2817" width="6" bestFit="1" customWidth="1"/>
    <col min="2818" max="2818" width="4.109375" bestFit="1" customWidth="1"/>
    <col min="2819" max="2819" width="19.44140625" bestFit="1" customWidth="1"/>
    <col min="2820" max="2820" width="31.33203125" bestFit="1" customWidth="1"/>
    <col min="2821" max="2821" width="36.5546875" bestFit="1" customWidth="1"/>
    <col min="2822" max="2822" width="18.44140625" bestFit="1" customWidth="1"/>
    <col min="3073" max="3073" width="6" bestFit="1" customWidth="1"/>
    <col min="3074" max="3074" width="4.109375" bestFit="1" customWidth="1"/>
    <col min="3075" max="3075" width="19.44140625" bestFit="1" customWidth="1"/>
    <col min="3076" max="3076" width="31.33203125" bestFit="1" customWidth="1"/>
    <col min="3077" max="3077" width="36.5546875" bestFit="1" customWidth="1"/>
    <col min="3078" max="3078" width="18.44140625" bestFit="1" customWidth="1"/>
    <col min="3329" max="3329" width="6" bestFit="1" customWidth="1"/>
    <col min="3330" max="3330" width="4.109375" bestFit="1" customWidth="1"/>
    <col min="3331" max="3331" width="19.44140625" bestFit="1" customWidth="1"/>
    <col min="3332" max="3332" width="31.33203125" bestFit="1" customWidth="1"/>
    <col min="3333" max="3333" width="36.5546875" bestFit="1" customWidth="1"/>
    <col min="3334" max="3334" width="18.44140625" bestFit="1" customWidth="1"/>
    <col min="3585" max="3585" width="6" bestFit="1" customWidth="1"/>
    <col min="3586" max="3586" width="4.109375" bestFit="1" customWidth="1"/>
    <col min="3587" max="3587" width="19.44140625" bestFit="1" customWidth="1"/>
    <col min="3588" max="3588" width="31.33203125" bestFit="1" customWidth="1"/>
    <col min="3589" max="3589" width="36.5546875" bestFit="1" customWidth="1"/>
    <col min="3590" max="3590" width="18.44140625" bestFit="1" customWidth="1"/>
    <col min="3841" max="3841" width="6" bestFit="1" customWidth="1"/>
    <col min="3842" max="3842" width="4.109375" bestFit="1" customWidth="1"/>
    <col min="3843" max="3843" width="19.44140625" bestFit="1" customWidth="1"/>
    <col min="3844" max="3844" width="31.33203125" bestFit="1" customWidth="1"/>
    <col min="3845" max="3845" width="36.5546875" bestFit="1" customWidth="1"/>
    <col min="3846" max="3846" width="18.44140625" bestFit="1" customWidth="1"/>
    <col min="4097" max="4097" width="6" bestFit="1" customWidth="1"/>
    <col min="4098" max="4098" width="4.109375" bestFit="1" customWidth="1"/>
    <col min="4099" max="4099" width="19.44140625" bestFit="1" customWidth="1"/>
    <col min="4100" max="4100" width="31.33203125" bestFit="1" customWidth="1"/>
    <col min="4101" max="4101" width="36.5546875" bestFit="1" customWidth="1"/>
    <col min="4102" max="4102" width="18.44140625" bestFit="1" customWidth="1"/>
    <col min="4353" max="4353" width="6" bestFit="1" customWidth="1"/>
    <col min="4354" max="4354" width="4.109375" bestFit="1" customWidth="1"/>
    <col min="4355" max="4355" width="19.44140625" bestFit="1" customWidth="1"/>
    <col min="4356" max="4356" width="31.33203125" bestFit="1" customWidth="1"/>
    <col min="4357" max="4357" width="36.5546875" bestFit="1" customWidth="1"/>
    <col min="4358" max="4358" width="18.44140625" bestFit="1" customWidth="1"/>
    <col min="4609" max="4609" width="6" bestFit="1" customWidth="1"/>
    <col min="4610" max="4610" width="4.109375" bestFit="1" customWidth="1"/>
    <col min="4611" max="4611" width="19.44140625" bestFit="1" customWidth="1"/>
    <col min="4612" max="4612" width="31.33203125" bestFit="1" customWidth="1"/>
    <col min="4613" max="4613" width="36.5546875" bestFit="1" customWidth="1"/>
    <col min="4614" max="4614" width="18.44140625" bestFit="1" customWidth="1"/>
    <col min="4865" max="4865" width="6" bestFit="1" customWidth="1"/>
    <col min="4866" max="4866" width="4.109375" bestFit="1" customWidth="1"/>
    <col min="4867" max="4867" width="19.44140625" bestFit="1" customWidth="1"/>
    <col min="4868" max="4868" width="31.33203125" bestFit="1" customWidth="1"/>
    <col min="4869" max="4869" width="36.5546875" bestFit="1" customWidth="1"/>
    <col min="4870" max="4870" width="18.44140625" bestFit="1" customWidth="1"/>
    <col min="5121" max="5121" width="6" bestFit="1" customWidth="1"/>
    <col min="5122" max="5122" width="4.109375" bestFit="1" customWidth="1"/>
    <col min="5123" max="5123" width="19.44140625" bestFit="1" customWidth="1"/>
    <col min="5124" max="5124" width="31.33203125" bestFit="1" customWidth="1"/>
    <col min="5125" max="5125" width="36.5546875" bestFit="1" customWidth="1"/>
    <col min="5126" max="5126" width="18.44140625" bestFit="1" customWidth="1"/>
    <col min="5377" max="5377" width="6" bestFit="1" customWidth="1"/>
    <col min="5378" max="5378" width="4.109375" bestFit="1" customWidth="1"/>
    <col min="5379" max="5379" width="19.44140625" bestFit="1" customWidth="1"/>
    <col min="5380" max="5380" width="31.33203125" bestFit="1" customWidth="1"/>
    <col min="5381" max="5381" width="36.5546875" bestFit="1" customWidth="1"/>
    <col min="5382" max="5382" width="18.44140625" bestFit="1" customWidth="1"/>
    <col min="5633" max="5633" width="6" bestFit="1" customWidth="1"/>
    <col min="5634" max="5634" width="4.109375" bestFit="1" customWidth="1"/>
    <col min="5635" max="5635" width="19.44140625" bestFit="1" customWidth="1"/>
    <col min="5636" max="5636" width="31.33203125" bestFit="1" customWidth="1"/>
    <col min="5637" max="5637" width="36.5546875" bestFit="1" customWidth="1"/>
    <col min="5638" max="5638" width="18.44140625" bestFit="1" customWidth="1"/>
    <col min="5889" max="5889" width="6" bestFit="1" customWidth="1"/>
    <col min="5890" max="5890" width="4.109375" bestFit="1" customWidth="1"/>
    <col min="5891" max="5891" width="19.44140625" bestFit="1" customWidth="1"/>
    <col min="5892" max="5892" width="31.33203125" bestFit="1" customWidth="1"/>
    <col min="5893" max="5893" width="36.5546875" bestFit="1" customWidth="1"/>
    <col min="5894" max="5894" width="18.44140625" bestFit="1" customWidth="1"/>
    <col min="6145" max="6145" width="6" bestFit="1" customWidth="1"/>
    <col min="6146" max="6146" width="4.109375" bestFit="1" customWidth="1"/>
    <col min="6147" max="6147" width="19.44140625" bestFit="1" customWidth="1"/>
    <col min="6148" max="6148" width="31.33203125" bestFit="1" customWidth="1"/>
    <col min="6149" max="6149" width="36.5546875" bestFit="1" customWidth="1"/>
    <col min="6150" max="6150" width="18.44140625" bestFit="1" customWidth="1"/>
    <col min="6401" max="6401" width="6" bestFit="1" customWidth="1"/>
    <col min="6402" max="6402" width="4.109375" bestFit="1" customWidth="1"/>
    <col min="6403" max="6403" width="19.44140625" bestFit="1" customWidth="1"/>
    <col min="6404" max="6404" width="31.33203125" bestFit="1" customWidth="1"/>
    <col min="6405" max="6405" width="36.5546875" bestFit="1" customWidth="1"/>
    <col min="6406" max="6406" width="18.44140625" bestFit="1" customWidth="1"/>
    <col min="6657" max="6657" width="6" bestFit="1" customWidth="1"/>
    <col min="6658" max="6658" width="4.109375" bestFit="1" customWidth="1"/>
    <col min="6659" max="6659" width="19.44140625" bestFit="1" customWidth="1"/>
    <col min="6660" max="6660" width="31.33203125" bestFit="1" customWidth="1"/>
    <col min="6661" max="6661" width="36.5546875" bestFit="1" customWidth="1"/>
    <col min="6662" max="6662" width="18.44140625" bestFit="1" customWidth="1"/>
    <col min="6913" max="6913" width="6" bestFit="1" customWidth="1"/>
    <col min="6914" max="6914" width="4.109375" bestFit="1" customWidth="1"/>
    <col min="6915" max="6915" width="19.44140625" bestFit="1" customWidth="1"/>
    <col min="6916" max="6916" width="31.33203125" bestFit="1" customWidth="1"/>
    <col min="6917" max="6917" width="36.5546875" bestFit="1" customWidth="1"/>
    <col min="6918" max="6918" width="18.44140625" bestFit="1" customWidth="1"/>
    <col min="7169" max="7169" width="6" bestFit="1" customWidth="1"/>
    <col min="7170" max="7170" width="4.109375" bestFit="1" customWidth="1"/>
    <col min="7171" max="7171" width="19.44140625" bestFit="1" customWidth="1"/>
    <col min="7172" max="7172" width="31.33203125" bestFit="1" customWidth="1"/>
    <col min="7173" max="7173" width="36.5546875" bestFit="1" customWidth="1"/>
    <col min="7174" max="7174" width="18.44140625" bestFit="1" customWidth="1"/>
    <col min="7425" max="7425" width="6" bestFit="1" customWidth="1"/>
    <col min="7426" max="7426" width="4.109375" bestFit="1" customWidth="1"/>
    <col min="7427" max="7427" width="19.44140625" bestFit="1" customWidth="1"/>
    <col min="7428" max="7428" width="31.33203125" bestFit="1" customWidth="1"/>
    <col min="7429" max="7429" width="36.5546875" bestFit="1" customWidth="1"/>
    <col min="7430" max="7430" width="18.44140625" bestFit="1" customWidth="1"/>
    <col min="7681" max="7681" width="6" bestFit="1" customWidth="1"/>
    <col min="7682" max="7682" width="4.109375" bestFit="1" customWidth="1"/>
    <col min="7683" max="7683" width="19.44140625" bestFit="1" customWidth="1"/>
    <col min="7684" max="7684" width="31.33203125" bestFit="1" customWidth="1"/>
    <col min="7685" max="7685" width="36.5546875" bestFit="1" customWidth="1"/>
    <col min="7686" max="7686" width="18.44140625" bestFit="1" customWidth="1"/>
    <col min="7937" max="7937" width="6" bestFit="1" customWidth="1"/>
    <col min="7938" max="7938" width="4.109375" bestFit="1" customWidth="1"/>
    <col min="7939" max="7939" width="19.44140625" bestFit="1" customWidth="1"/>
    <col min="7940" max="7940" width="31.33203125" bestFit="1" customWidth="1"/>
    <col min="7941" max="7941" width="36.5546875" bestFit="1" customWidth="1"/>
    <col min="7942" max="7942" width="18.44140625" bestFit="1" customWidth="1"/>
    <col min="8193" max="8193" width="6" bestFit="1" customWidth="1"/>
    <col min="8194" max="8194" width="4.109375" bestFit="1" customWidth="1"/>
    <col min="8195" max="8195" width="19.44140625" bestFit="1" customWidth="1"/>
    <col min="8196" max="8196" width="31.33203125" bestFit="1" customWidth="1"/>
    <col min="8197" max="8197" width="36.5546875" bestFit="1" customWidth="1"/>
    <col min="8198" max="8198" width="18.44140625" bestFit="1" customWidth="1"/>
    <col min="8449" max="8449" width="6" bestFit="1" customWidth="1"/>
    <col min="8450" max="8450" width="4.109375" bestFit="1" customWidth="1"/>
    <col min="8451" max="8451" width="19.44140625" bestFit="1" customWidth="1"/>
    <col min="8452" max="8452" width="31.33203125" bestFit="1" customWidth="1"/>
    <col min="8453" max="8453" width="36.5546875" bestFit="1" customWidth="1"/>
    <col min="8454" max="8454" width="18.44140625" bestFit="1" customWidth="1"/>
    <col min="8705" max="8705" width="6" bestFit="1" customWidth="1"/>
    <col min="8706" max="8706" width="4.109375" bestFit="1" customWidth="1"/>
    <col min="8707" max="8707" width="19.44140625" bestFit="1" customWidth="1"/>
    <col min="8708" max="8708" width="31.33203125" bestFit="1" customWidth="1"/>
    <col min="8709" max="8709" width="36.5546875" bestFit="1" customWidth="1"/>
    <col min="8710" max="8710" width="18.44140625" bestFit="1" customWidth="1"/>
    <col min="8961" max="8961" width="6" bestFit="1" customWidth="1"/>
    <col min="8962" max="8962" width="4.109375" bestFit="1" customWidth="1"/>
    <col min="8963" max="8963" width="19.44140625" bestFit="1" customWidth="1"/>
    <col min="8964" max="8964" width="31.33203125" bestFit="1" customWidth="1"/>
    <col min="8965" max="8965" width="36.5546875" bestFit="1" customWidth="1"/>
    <col min="8966" max="8966" width="18.44140625" bestFit="1" customWidth="1"/>
    <col min="9217" max="9217" width="6" bestFit="1" customWidth="1"/>
    <col min="9218" max="9218" width="4.109375" bestFit="1" customWidth="1"/>
    <col min="9219" max="9219" width="19.44140625" bestFit="1" customWidth="1"/>
    <col min="9220" max="9220" width="31.33203125" bestFit="1" customWidth="1"/>
    <col min="9221" max="9221" width="36.5546875" bestFit="1" customWidth="1"/>
    <col min="9222" max="9222" width="18.44140625" bestFit="1" customWidth="1"/>
    <col min="9473" max="9473" width="6" bestFit="1" customWidth="1"/>
    <col min="9474" max="9474" width="4.109375" bestFit="1" customWidth="1"/>
    <col min="9475" max="9475" width="19.44140625" bestFit="1" customWidth="1"/>
    <col min="9476" max="9476" width="31.33203125" bestFit="1" customWidth="1"/>
    <col min="9477" max="9477" width="36.5546875" bestFit="1" customWidth="1"/>
    <col min="9478" max="9478" width="18.44140625" bestFit="1" customWidth="1"/>
    <col min="9729" max="9729" width="6" bestFit="1" customWidth="1"/>
    <col min="9730" max="9730" width="4.109375" bestFit="1" customWidth="1"/>
    <col min="9731" max="9731" width="19.44140625" bestFit="1" customWidth="1"/>
    <col min="9732" max="9732" width="31.33203125" bestFit="1" customWidth="1"/>
    <col min="9733" max="9733" width="36.5546875" bestFit="1" customWidth="1"/>
    <col min="9734" max="9734" width="18.44140625" bestFit="1" customWidth="1"/>
    <col min="9985" max="9985" width="6" bestFit="1" customWidth="1"/>
    <col min="9986" max="9986" width="4.109375" bestFit="1" customWidth="1"/>
    <col min="9987" max="9987" width="19.44140625" bestFit="1" customWidth="1"/>
    <col min="9988" max="9988" width="31.33203125" bestFit="1" customWidth="1"/>
    <col min="9989" max="9989" width="36.5546875" bestFit="1" customWidth="1"/>
    <col min="9990" max="9990" width="18.44140625" bestFit="1" customWidth="1"/>
    <col min="10241" max="10241" width="6" bestFit="1" customWidth="1"/>
    <col min="10242" max="10242" width="4.109375" bestFit="1" customWidth="1"/>
    <col min="10243" max="10243" width="19.44140625" bestFit="1" customWidth="1"/>
    <col min="10244" max="10244" width="31.33203125" bestFit="1" customWidth="1"/>
    <col min="10245" max="10245" width="36.5546875" bestFit="1" customWidth="1"/>
    <col min="10246" max="10246" width="18.44140625" bestFit="1" customWidth="1"/>
    <col min="10497" max="10497" width="6" bestFit="1" customWidth="1"/>
    <col min="10498" max="10498" width="4.109375" bestFit="1" customWidth="1"/>
    <col min="10499" max="10499" width="19.44140625" bestFit="1" customWidth="1"/>
    <col min="10500" max="10500" width="31.33203125" bestFit="1" customWidth="1"/>
    <col min="10501" max="10501" width="36.5546875" bestFit="1" customWidth="1"/>
    <col min="10502" max="10502" width="18.44140625" bestFit="1" customWidth="1"/>
    <col min="10753" max="10753" width="6" bestFit="1" customWidth="1"/>
    <col min="10754" max="10754" width="4.109375" bestFit="1" customWidth="1"/>
    <col min="10755" max="10755" width="19.44140625" bestFit="1" customWidth="1"/>
    <col min="10756" max="10756" width="31.33203125" bestFit="1" customWidth="1"/>
    <col min="10757" max="10757" width="36.5546875" bestFit="1" customWidth="1"/>
    <col min="10758" max="10758" width="18.44140625" bestFit="1" customWidth="1"/>
    <col min="11009" max="11009" width="6" bestFit="1" customWidth="1"/>
    <col min="11010" max="11010" width="4.109375" bestFit="1" customWidth="1"/>
    <col min="11011" max="11011" width="19.44140625" bestFit="1" customWidth="1"/>
    <col min="11012" max="11012" width="31.33203125" bestFit="1" customWidth="1"/>
    <col min="11013" max="11013" width="36.5546875" bestFit="1" customWidth="1"/>
    <col min="11014" max="11014" width="18.44140625" bestFit="1" customWidth="1"/>
    <col min="11265" max="11265" width="6" bestFit="1" customWidth="1"/>
    <col min="11266" max="11266" width="4.109375" bestFit="1" customWidth="1"/>
    <col min="11267" max="11267" width="19.44140625" bestFit="1" customWidth="1"/>
    <col min="11268" max="11268" width="31.33203125" bestFit="1" customWidth="1"/>
    <col min="11269" max="11269" width="36.5546875" bestFit="1" customWidth="1"/>
    <col min="11270" max="11270" width="18.44140625" bestFit="1" customWidth="1"/>
    <col min="11521" max="11521" width="6" bestFit="1" customWidth="1"/>
    <col min="11522" max="11522" width="4.109375" bestFit="1" customWidth="1"/>
    <col min="11523" max="11523" width="19.44140625" bestFit="1" customWidth="1"/>
    <col min="11524" max="11524" width="31.33203125" bestFit="1" customWidth="1"/>
    <col min="11525" max="11525" width="36.5546875" bestFit="1" customWidth="1"/>
    <col min="11526" max="11526" width="18.44140625" bestFit="1" customWidth="1"/>
    <col min="11777" max="11777" width="6" bestFit="1" customWidth="1"/>
    <col min="11778" max="11778" width="4.109375" bestFit="1" customWidth="1"/>
    <col min="11779" max="11779" width="19.44140625" bestFit="1" customWidth="1"/>
    <col min="11780" max="11780" width="31.33203125" bestFit="1" customWidth="1"/>
    <col min="11781" max="11781" width="36.5546875" bestFit="1" customWidth="1"/>
    <col min="11782" max="11782" width="18.44140625" bestFit="1" customWidth="1"/>
    <col min="12033" max="12033" width="6" bestFit="1" customWidth="1"/>
    <col min="12034" max="12034" width="4.109375" bestFit="1" customWidth="1"/>
    <col min="12035" max="12035" width="19.44140625" bestFit="1" customWidth="1"/>
    <col min="12036" max="12036" width="31.33203125" bestFit="1" customWidth="1"/>
    <col min="12037" max="12037" width="36.5546875" bestFit="1" customWidth="1"/>
    <col min="12038" max="12038" width="18.44140625" bestFit="1" customWidth="1"/>
    <col min="12289" max="12289" width="6" bestFit="1" customWidth="1"/>
    <col min="12290" max="12290" width="4.109375" bestFit="1" customWidth="1"/>
    <col min="12291" max="12291" width="19.44140625" bestFit="1" customWidth="1"/>
    <col min="12292" max="12292" width="31.33203125" bestFit="1" customWidth="1"/>
    <col min="12293" max="12293" width="36.5546875" bestFit="1" customWidth="1"/>
    <col min="12294" max="12294" width="18.44140625" bestFit="1" customWidth="1"/>
    <col min="12545" max="12545" width="6" bestFit="1" customWidth="1"/>
    <col min="12546" max="12546" width="4.109375" bestFit="1" customWidth="1"/>
    <col min="12547" max="12547" width="19.44140625" bestFit="1" customWidth="1"/>
    <col min="12548" max="12548" width="31.33203125" bestFit="1" customWidth="1"/>
    <col min="12549" max="12549" width="36.5546875" bestFit="1" customWidth="1"/>
    <col min="12550" max="12550" width="18.44140625" bestFit="1" customWidth="1"/>
    <col min="12801" max="12801" width="6" bestFit="1" customWidth="1"/>
    <col min="12802" max="12802" width="4.109375" bestFit="1" customWidth="1"/>
    <col min="12803" max="12803" width="19.44140625" bestFit="1" customWidth="1"/>
    <col min="12804" max="12804" width="31.33203125" bestFit="1" customWidth="1"/>
    <col min="12805" max="12805" width="36.5546875" bestFit="1" customWidth="1"/>
    <col min="12806" max="12806" width="18.44140625" bestFit="1" customWidth="1"/>
    <col min="13057" max="13057" width="6" bestFit="1" customWidth="1"/>
    <col min="13058" max="13058" width="4.109375" bestFit="1" customWidth="1"/>
    <col min="13059" max="13059" width="19.44140625" bestFit="1" customWidth="1"/>
    <col min="13060" max="13060" width="31.33203125" bestFit="1" customWidth="1"/>
    <col min="13061" max="13061" width="36.5546875" bestFit="1" customWidth="1"/>
    <col min="13062" max="13062" width="18.44140625" bestFit="1" customWidth="1"/>
    <col min="13313" max="13313" width="6" bestFit="1" customWidth="1"/>
    <col min="13314" max="13314" width="4.109375" bestFit="1" customWidth="1"/>
    <col min="13315" max="13315" width="19.44140625" bestFit="1" customWidth="1"/>
    <col min="13316" max="13316" width="31.33203125" bestFit="1" customWidth="1"/>
    <col min="13317" max="13317" width="36.5546875" bestFit="1" customWidth="1"/>
    <col min="13318" max="13318" width="18.44140625" bestFit="1" customWidth="1"/>
    <col min="13569" max="13569" width="6" bestFit="1" customWidth="1"/>
    <col min="13570" max="13570" width="4.109375" bestFit="1" customWidth="1"/>
    <col min="13571" max="13571" width="19.44140625" bestFit="1" customWidth="1"/>
    <col min="13572" max="13572" width="31.33203125" bestFit="1" customWidth="1"/>
    <col min="13573" max="13573" width="36.5546875" bestFit="1" customWidth="1"/>
    <col min="13574" max="13574" width="18.44140625" bestFit="1" customWidth="1"/>
    <col min="13825" max="13825" width="6" bestFit="1" customWidth="1"/>
    <col min="13826" max="13826" width="4.109375" bestFit="1" customWidth="1"/>
    <col min="13827" max="13827" width="19.44140625" bestFit="1" customWidth="1"/>
    <col min="13828" max="13828" width="31.33203125" bestFit="1" customWidth="1"/>
    <col min="13829" max="13829" width="36.5546875" bestFit="1" customWidth="1"/>
    <col min="13830" max="13830" width="18.44140625" bestFit="1" customWidth="1"/>
    <col min="14081" max="14081" width="6" bestFit="1" customWidth="1"/>
    <col min="14082" max="14082" width="4.109375" bestFit="1" customWidth="1"/>
    <col min="14083" max="14083" width="19.44140625" bestFit="1" customWidth="1"/>
    <col min="14084" max="14084" width="31.33203125" bestFit="1" customWidth="1"/>
    <col min="14085" max="14085" width="36.5546875" bestFit="1" customWidth="1"/>
    <col min="14086" max="14086" width="18.44140625" bestFit="1" customWidth="1"/>
    <col min="14337" max="14337" width="6" bestFit="1" customWidth="1"/>
    <col min="14338" max="14338" width="4.109375" bestFit="1" customWidth="1"/>
    <col min="14339" max="14339" width="19.44140625" bestFit="1" customWidth="1"/>
    <col min="14340" max="14340" width="31.33203125" bestFit="1" customWidth="1"/>
    <col min="14341" max="14341" width="36.5546875" bestFit="1" customWidth="1"/>
    <col min="14342" max="14342" width="18.44140625" bestFit="1" customWidth="1"/>
    <col min="14593" max="14593" width="6" bestFit="1" customWidth="1"/>
    <col min="14594" max="14594" width="4.109375" bestFit="1" customWidth="1"/>
    <col min="14595" max="14595" width="19.44140625" bestFit="1" customWidth="1"/>
    <col min="14596" max="14596" width="31.33203125" bestFit="1" customWidth="1"/>
    <col min="14597" max="14597" width="36.5546875" bestFit="1" customWidth="1"/>
    <col min="14598" max="14598" width="18.44140625" bestFit="1" customWidth="1"/>
    <col min="14849" max="14849" width="6" bestFit="1" customWidth="1"/>
    <col min="14850" max="14850" width="4.109375" bestFit="1" customWidth="1"/>
    <col min="14851" max="14851" width="19.44140625" bestFit="1" customWidth="1"/>
    <col min="14852" max="14852" width="31.33203125" bestFit="1" customWidth="1"/>
    <col min="14853" max="14853" width="36.5546875" bestFit="1" customWidth="1"/>
    <col min="14854" max="14854" width="18.44140625" bestFit="1" customWidth="1"/>
    <col min="15105" max="15105" width="6" bestFit="1" customWidth="1"/>
    <col min="15106" max="15106" width="4.109375" bestFit="1" customWidth="1"/>
    <col min="15107" max="15107" width="19.44140625" bestFit="1" customWidth="1"/>
    <col min="15108" max="15108" width="31.33203125" bestFit="1" customWidth="1"/>
    <col min="15109" max="15109" width="36.5546875" bestFit="1" customWidth="1"/>
    <col min="15110" max="15110" width="18.44140625" bestFit="1" customWidth="1"/>
    <col min="15361" max="15361" width="6" bestFit="1" customWidth="1"/>
    <col min="15362" max="15362" width="4.109375" bestFit="1" customWidth="1"/>
    <col min="15363" max="15363" width="19.44140625" bestFit="1" customWidth="1"/>
    <col min="15364" max="15364" width="31.33203125" bestFit="1" customWidth="1"/>
    <col min="15365" max="15365" width="36.5546875" bestFit="1" customWidth="1"/>
    <col min="15366" max="15366" width="18.44140625" bestFit="1" customWidth="1"/>
    <col min="15617" max="15617" width="6" bestFit="1" customWidth="1"/>
    <col min="15618" max="15618" width="4.109375" bestFit="1" customWidth="1"/>
    <col min="15619" max="15619" width="19.44140625" bestFit="1" customWidth="1"/>
    <col min="15620" max="15620" width="31.33203125" bestFit="1" customWidth="1"/>
    <col min="15621" max="15621" width="36.5546875" bestFit="1" customWidth="1"/>
    <col min="15622" max="15622" width="18.44140625" bestFit="1" customWidth="1"/>
    <col min="15873" max="15873" width="6" bestFit="1" customWidth="1"/>
    <col min="15874" max="15874" width="4.109375" bestFit="1" customWidth="1"/>
    <col min="15875" max="15875" width="19.44140625" bestFit="1" customWidth="1"/>
    <col min="15876" max="15876" width="31.33203125" bestFit="1" customWidth="1"/>
    <col min="15877" max="15877" width="36.5546875" bestFit="1" customWidth="1"/>
    <col min="15878" max="15878" width="18.44140625" bestFit="1" customWidth="1"/>
    <col min="16129" max="16129" width="6" bestFit="1" customWidth="1"/>
    <col min="16130" max="16130" width="4.109375" bestFit="1" customWidth="1"/>
    <col min="16131" max="16131" width="19.44140625" bestFit="1" customWidth="1"/>
    <col min="16132" max="16132" width="31.33203125" bestFit="1" customWidth="1"/>
    <col min="16133" max="16133" width="36.5546875" bestFit="1" customWidth="1"/>
    <col min="16134" max="16134" width="18.44140625" bestFit="1" customWidth="1"/>
  </cols>
  <sheetData>
    <row r="1" spans="1:6" ht="14.4" x14ac:dyDescent="0.3">
      <c r="A1" s="16" t="s">
        <v>131</v>
      </c>
      <c r="B1" s="17" t="s">
        <v>132</v>
      </c>
      <c r="C1" s="16" t="s">
        <v>133</v>
      </c>
      <c r="D1" s="16" t="s">
        <v>134</v>
      </c>
      <c r="E1" s="16" t="s">
        <v>135</v>
      </c>
      <c r="F1" s="16" t="s">
        <v>136</v>
      </c>
    </row>
    <row r="2" spans="1:6" x14ac:dyDescent="0.25">
      <c r="A2" s="18">
        <v>100</v>
      </c>
      <c r="B2" s="19" t="s">
        <v>137</v>
      </c>
      <c r="C2" s="18" t="s">
        <v>138</v>
      </c>
      <c r="D2" s="18" t="s">
        <v>138</v>
      </c>
      <c r="E2" s="18" t="s">
        <v>138</v>
      </c>
      <c r="F2" s="18" t="s">
        <v>138</v>
      </c>
    </row>
    <row r="3" spans="1:6" x14ac:dyDescent="0.25">
      <c r="A3" s="18">
        <v>102</v>
      </c>
      <c r="B3" s="19" t="s">
        <v>139</v>
      </c>
      <c r="C3" s="18" t="s">
        <v>140</v>
      </c>
      <c r="D3" s="18" t="s">
        <v>140</v>
      </c>
      <c r="E3" s="18" t="s">
        <v>141</v>
      </c>
      <c r="F3" s="18" t="s">
        <v>142</v>
      </c>
    </row>
    <row r="4" spans="1:6" x14ac:dyDescent="0.25">
      <c r="A4" s="18">
        <v>105</v>
      </c>
      <c r="B4" s="19" t="s">
        <v>143</v>
      </c>
      <c r="C4" s="18" t="s">
        <v>144</v>
      </c>
      <c r="D4" s="18" t="s">
        <v>145</v>
      </c>
      <c r="E4" s="18" t="s">
        <v>146</v>
      </c>
      <c r="F4" s="18" t="s">
        <v>147</v>
      </c>
    </row>
    <row r="5" spans="1:6" x14ac:dyDescent="0.25">
      <c r="A5" s="18">
        <v>106</v>
      </c>
      <c r="B5" s="19" t="s">
        <v>148</v>
      </c>
      <c r="C5" s="18" t="s">
        <v>149</v>
      </c>
      <c r="D5" s="18" t="s">
        <v>149</v>
      </c>
      <c r="E5" s="18" t="s">
        <v>150</v>
      </c>
      <c r="F5" s="18" t="s">
        <v>151</v>
      </c>
    </row>
    <row r="6" spans="1:6" x14ac:dyDescent="0.25">
      <c r="A6" s="18">
        <v>108</v>
      </c>
      <c r="B6" s="19" t="s">
        <v>139</v>
      </c>
      <c r="C6" s="18" t="s">
        <v>152</v>
      </c>
      <c r="D6" s="18" t="s">
        <v>152</v>
      </c>
      <c r="E6" s="18" t="s">
        <v>153</v>
      </c>
      <c r="F6" s="18" t="s">
        <v>154</v>
      </c>
    </row>
    <row r="7" spans="1:6" x14ac:dyDescent="0.25">
      <c r="A7" s="18">
        <v>110</v>
      </c>
      <c r="B7" s="19" t="s">
        <v>137</v>
      </c>
      <c r="C7" s="18" t="s">
        <v>155</v>
      </c>
      <c r="D7" s="18" t="s">
        <v>155</v>
      </c>
      <c r="E7" s="18" t="s">
        <v>156</v>
      </c>
      <c r="F7" s="18" t="s">
        <v>157</v>
      </c>
    </row>
    <row r="8" spans="1:6" x14ac:dyDescent="0.25">
      <c r="A8" s="18">
        <v>112</v>
      </c>
      <c r="B8" s="19" t="s">
        <v>158</v>
      </c>
      <c r="C8" s="18" t="s">
        <v>159</v>
      </c>
      <c r="D8" s="18" t="s">
        <v>159</v>
      </c>
      <c r="E8" s="18" t="s">
        <v>159</v>
      </c>
      <c r="F8" s="18" t="s">
        <v>159</v>
      </c>
    </row>
    <row r="9" spans="1:6" x14ac:dyDescent="0.25">
      <c r="A9" s="18">
        <v>114</v>
      </c>
      <c r="B9" s="19" t="s">
        <v>143</v>
      </c>
      <c r="C9" s="18" t="s">
        <v>160</v>
      </c>
      <c r="D9" s="18" t="s">
        <v>160</v>
      </c>
      <c r="E9" s="18" t="s">
        <v>160</v>
      </c>
      <c r="F9" s="18" t="s">
        <v>161</v>
      </c>
    </row>
    <row r="10" spans="1:6" x14ac:dyDescent="0.25">
      <c r="A10" s="18">
        <v>118</v>
      </c>
      <c r="B10" s="19" t="s">
        <v>148</v>
      </c>
      <c r="C10" s="18" t="s">
        <v>162</v>
      </c>
      <c r="D10" s="18" t="s">
        <v>162</v>
      </c>
      <c r="E10" s="18" t="s">
        <v>163</v>
      </c>
      <c r="F10" s="18" t="s">
        <v>151</v>
      </c>
    </row>
    <row r="11" spans="1:6" x14ac:dyDescent="0.25">
      <c r="A11" s="18">
        <v>120</v>
      </c>
      <c r="B11" s="19" t="s">
        <v>148</v>
      </c>
      <c r="C11" s="18" t="s">
        <v>164</v>
      </c>
      <c r="D11" s="18" t="s">
        <v>164</v>
      </c>
      <c r="E11" s="18" t="s">
        <v>164</v>
      </c>
      <c r="F11" s="18" t="s">
        <v>164</v>
      </c>
    </row>
    <row r="12" spans="1:6" x14ac:dyDescent="0.25">
      <c r="A12" s="18">
        <v>124</v>
      </c>
      <c r="B12" s="19" t="s">
        <v>137</v>
      </c>
      <c r="C12" s="18" t="s">
        <v>165</v>
      </c>
      <c r="D12" s="18" t="s">
        <v>165</v>
      </c>
      <c r="E12" s="18" t="s">
        <v>166</v>
      </c>
      <c r="F12" s="18" t="s">
        <v>167</v>
      </c>
    </row>
    <row r="13" spans="1:6" x14ac:dyDescent="0.25">
      <c r="A13" s="18">
        <v>126</v>
      </c>
      <c r="B13" s="19" t="s">
        <v>137</v>
      </c>
      <c r="C13" s="18" t="s">
        <v>168</v>
      </c>
      <c r="D13" s="18" t="s">
        <v>168</v>
      </c>
      <c r="E13" s="18" t="s">
        <v>168</v>
      </c>
      <c r="F13" s="18" t="s">
        <v>168</v>
      </c>
    </row>
    <row r="14" spans="1:6" x14ac:dyDescent="0.25">
      <c r="A14" s="18">
        <v>128</v>
      </c>
      <c r="B14" s="19" t="s">
        <v>137</v>
      </c>
      <c r="C14" s="18" t="s">
        <v>169</v>
      </c>
      <c r="D14" s="18" t="s">
        <v>169</v>
      </c>
      <c r="E14" s="18" t="s">
        <v>169</v>
      </c>
      <c r="F14" s="18" t="s">
        <v>169</v>
      </c>
    </row>
    <row r="15" spans="1:6" x14ac:dyDescent="0.25">
      <c r="A15" s="18">
        <v>130</v>
      </c>
      <c r="B15" s="19" t="s">
        <v>148</v>
      </c>
      <c r="C15" s="18" t="s">
        <v>170</v>
      </c>
      <c r="D15" s="18" t="s">
        <v>170</v>
      </c>
      <c r="E15" s="18" t="s">
        <v>170</v>
      </c>
      <c r="F15" s="18" t="s">
        <v>170</v>
      </c>
    </row>
    <row r="16" spans="1:6" x14ac:dyDescent="0.25">
      <c r="A16" s="18">
        <v>132</v>
      </c>
      <c r="B16" s="19" t="s">
        <v>148</v>
      </c>
      <c r="C16" s="18" t="s">
        <v>171</v>
      </c>
      <c r="D16" s="18" t="s">
        <v>172</v>
      </c>
      <c r="E16" s="18" t="s">
        <v>173</v>
      </c>
      <c r="F16" s="18" t="s">
        <v>174</v>
      </c>
    </row>
    <row r="17" spans="1:6" x14ac:dyDescent="0.25">
      <c r="A17" s="18">
        <v>134</v>
      </c>
      <c r="B17" s="19" t="s">
        <v>137</v>
      </c>
      <c r="C17" s="18" t="s">
        <v>175</v>
      </c>
      <c r="D17" s="18" t="s">
        <v>175</v>
      </c>
      <c r="E17" s="18" t="s">
        <v>175</v>
      </c>
      <c r="F17" s="18" t="s">
        <v>175</v>
      </c>
    </row>
    <row r="18" spans="1:6" x14ac:dyDescent="0.25">
      <c r="A18" s="18">
        <v>138</v>
      </c>
      <c r="B18" s="19" t="s">
        <v>137</v>
      </c>
      <c r="C18" s="18" t="s">
        <v>176</v>
      </c>
      <c r="D18" s="18" t="s">
        <v>176</v>
      </c>
      <c r="E18" s="18" t="s">
        <v>176</v>
      </c>
      <c r="F18" s="18" t="s">
        <v>176</v>
      </c>
    </row>
    <row r="19" spans="1:6" x14ac:dyDescent="0.25">
      <c r="A19" s="18">
        <v>140</v>
      </c>
      <c r="B19" s="19" t="s">
        <v>158</v>
      </c>
      <c r="C19" s="18" t="s">
        <v>177</v>
      </c>
      <c r="D19" s="18" t="s">
        <v>177</v>
      </c>
      <c r="E19" s="18" t="s">
        <v>178</v>
      </c>
      <c r="F19" s="18" t="s">
        <v>179</v>
      </c>
    </row>
    <row r="20" spans="1:6" x14ac:dyDescent="0.25">
      <c r="A20" s="18">
        <v>144</v>
      </c>
      <c r="B20" s="19" t="s">
        <v>139</v>
      </c>
      <c r="C20" s="18" t="s">
        <v>180</v>
      </c>
      <c r="D20" s="18" t="s">
        <v>180</v>
      </c>
      <c r="E20" s="18" t="s">
        <v>180</v>
      </c>
      <c r="F20" s="18" t="s">
        <v>181</v>
      </c>
    </row>
    <row r="21" spans="1:6" x14ac:dyDescent="0.25">
      <c r="A21" s="18">
        <v>146</v>
      </c>
      <c r="B21" s="19" t="s">
        <v>158</v>
      </c>
      <c r="C21" s="18" t="s">
        <v>182</v>
      </c>
      <c r="D21" s="18" t="s">
        <v>182</v>
      </c>
      <c r="E21" s="18" t="s">
        <v>182</v>
      </c>
      <c r="F21" s="18" t="s">
        <v>182</v>
      </c>
    </row>
    <row r="22" spans="1:6" x14ac:dyDescent="0.25">
      <c r="A22" s="18">
        <v>148</v>
      </c>
      <c r="B22" s="19" t="s">
        <v>158</v>
      </c>
      <c r="C22" s="18" t="s">
        <v>183</v>
      </c>
      <c r="D22" s="18" t="s">
        <v>184</v>
      </c>
      <c r="E22" s="18" t="s">
        <v>183</v>
      </c>
      <c r="F22" s="18" t="s">
        <v>185</v>
      </c>
    </row>
    <row r="23" spans="1:6" x14ac:dyDescent="0.25">
      <c r="A23" s="18">
        <v>150</v>
      </c>
      <c r="B23" s="19" t="s">
        <v>158</v>
      </c>
      <c r="C23" s="18" t="s">
        <v>186</v>
      </c>
      <c r="D23" s="18" t="s">
        <v>186</v>
      </c>
      <c r="E23" s="18" t="s">
        <v>186</v>
      </c>
      <c r="F23" s="18" t="s">
        <v>186</v>
      </c>
    </row>
    <row r="24" spans="1:6" x14ac:dyDescent="0.25">
      <c r="A24" s="18">
        <v>152</v>
      </c>
      <c r="B24" s="19" t="s">
        <v>158</v>
      </c>
      <c r="C24" s="18" t="s">
        <v>187</v>
      </c>
      <c r="D24" s="18" t="s">
        <v>187</v>
      </c>
      <c r="E24" s="18" t="s">
        <v>187</v>
      </c>
      <c r="F24" s="18" t="s">
        <v>187</v>
      </c>
    </row>
    <row r="25" spans="1:6" x14ac:dyDescent="0.25">
      <c r="A25" s="18">
        <v>154</v>
      </c>
      <c r="B25" s="19" t="s">
        <v>137</v>
      </c>
      <c r="C25" s="18" t="s">
        <v>188</v>
      </c>
      <c r="D25" s="18" t="s">
        <v>188</v>
      </c>
      <c r="E25" s="18" t="s">
        <v>189</v>
      </c>
      <c r="F25" s="18" t="s">
        <v>190</v>
      </c>
    </row>
    <row r="26" spans="1:6" x14ac:dyDescent="0.25">
      <c r="A26" s="18">
        <v>158</v>
      </c>
      <c r="B26" s="19" t="s">
        <v>148</v>
      </c>
      <c r="C26" s="18" t="s">
        <v>191</v>
      </c>
      <c r="D26" s="18" t="s">
        <v>191</v>
      </c>
      <c r="E26" s="18" t="s">
        <v>192</v>
      </c>
      <c r="F26" s="18" t="s">
        <v>193</v>
      </c>
    </row>
    <row r="27" spans="1:6" x14ac:dyDescent="0.25">
      <c r="A27" s="18">
        <v>160</v>
      </c>
      <c r="B27" s="19" t="s">
        <v>158</v>
      </c>
      <c r="C27" s="18" t="s">
        <v>194</v>
      </c>
      <c r="D27" s="18" t="s">
        <v>194</v>
      </c>
      <c r="E27" s="18" t="s">
        <v>194</v>
      </c>
      <c r="F27" s="18" t="s">
        <v>194</v>
      </c>
    </row>
    <row r="28" spans="1:6" x14ac:dyDescent="0.25">
      <c r="A28" s="18">
        <v>162</v>
      </c>
      <c r="B28" s="19" t="s">
        <v>195</v>
      </c>
      <c r="C28" s="18" t="s">
        <v>196</v>
      </c>
      <c r="D28" s="18" t="s">
        <v>196</v>
      </c>
      <c r="E28" s="18" t="s">
        <v>196</v>
      </c>
      <c r="F28" s="18" t="s">
        <v>196</v>
      </c>
    </row>
    <row r="29" spans="1:6" x14ac:dyDescent="0.25">
      <c r="A29" s="18">
        <v>164</v>
      </c>
      <c r="B29" s="19" t="s">
        <v>148</v>
      </c>
      <c r="C29" s="18" t="s">
        <v>197</v>
      </c>
      <c r="D29" s="18" t="s">
        <v>197</v>
      </c>
      <c r="E29" s="18" t="s">
        <v>197</v>
      </c>
      <c r="F29" s="18" t="s">
        <v>197</v>
      </c>
    </row>
    <row r="30" spans="1:6" x14ac:dyDescent="0.25">
      <c r="A30" s="18">
        <v>166</v>
      </c>
      <c r="B30" s="19" t="s">
        <v>137</v>
      </c>
      <c r="C30" s="18" t="s">
        <v>198</v>
      </c>
      <c r="D30" s="18" t="s">
        <v>198</v>
      </c>
      <c r="E30" s="18" t="s">
        <v>199</v>
      </c>
      <c r="F30" s="18" t="s">
        <v>200</v>
      </c>
    </row>
    <row r="31" spans="1:6" x14ac:dyDescent="0.25">
      <c r="A31" s="18">
        <v>168</v>
      </c>
      <c r="B31" s="19" t="s">
        <v>158</v>
      </c>
      <c r="C31" s="18" t="s">
        <v>201</v>
      </c>
      <c r="D31" s="18" t="s">
        <v>201</v>
      </c>
      <c r="E31" s="18" t="s">
        <v>202</v>
      </c>
      <c r="F31" s="18" t="s">
        <v>203</v>
      </c>
    </row>
    <row r="32" spans="1:6" x14ac:dyDescent="0.25">
      <c r="A32" s="18">
        <v>170</v>
      </c>
      <c r="B32" s="19" t="s">
        <v>158</v>
      </c>
      <c r="C32" s="18" t="s">
        <v>204</v>
      </c>
      <c r="D32" s="18" t="s">
        <v>204</v>
      </c>
      <c r="E32" s="18" t="s">
        <v>204</v>
      </c>
      <c r="F32" s="18" t="s">
        <v>204</v>
      </c>
    </row>
    <row r="33" spans="1:6" x14ac:dyDescent="0.25">
      <c r="A33" s="18">
        <v>172</v>
      </c>
      <c r="B33" s="19" t="s">
        <v>195</v>
      </c>
      <c r="C33" s="18" t="s">
        <v>205</v>
      </c>
      <c r="D33" s="18" t="s">
        <v>205</v>
      </c>
      <c r="E33" s="18" t="s">
        <v>205</v>
      </c>
      <c r="F33" s="18" t="s">
        <v>205</v>
      </c>
    </row>
    <row r="34" spans="1:6" x14ac:dyDescent="0.25">
      <c r="A34" s="18">
        <v>176</v>
      </c>
      <c r="B34" s="19" t="s">
        <v>195</v>
      </c>
      <c r="C34" s="18" t="s">
        <v>206</v>
      </c>
      <c r="D34" s="18" t="s">
        <v>206</v>
      </c>
      <c r="E34" s="18" t="s">
        <v>207</v>
      </c>
      <c r="F34" s="18" t="s">
        <v>208</v>
      </c>
    </row>
    <row r="35" spans="1:6" x14ac:dyDescent="0.25">
      <c r="A35" s="18">
        <v>178</v>
      </c>
      <c r="B35" s="19" t="s">
        <v>148</v>
      </c>
      <c r="C35" s="18" t="s">
        <v>209</v>
      </c>
      <c r="D35" s="18" t="s">
        <v>209</v>
      </c>
      <c r="E35" s="18" t="s">
        <v>209</v>
      </c>
      <c r="F35" s="18" t="s">
        <v>209</v>
      </c>
    </row>
    <row r="36" spans="1:6" x14ac:dyDescent="0.25">
      <c r="A36" s="18">
        <v>180</v>
      </c>
      <c r="B36" s="19" t="s">
        <v>158</v>
      </c>
      <c r="C36" s="18" t="s">
        <v>210</v>
      </c>
      <c r="D36" s="18" t="s">
        <v>210</v>
      </c>
      <c r="E36" s="18" t="s">
        <v>210</v>
      </c>
      <c r="F36" s="18" t="s">
        <v>210</v>
      </c>
    </row>
    <row r="37" spans="1:6" x14ac:dyDescent="0.25">
      <c r="A37" s="18">
        <v>182</v>
      </c>
      <c r="B37" s="19" t="s">
        <v>195</v>
      </c>
      <c r="C37" s="18" t="s">
        <v>211</v>
      </c>
      <c r="D37" s="18" t="s">
        <v>211</v>
      </c>
      <c r="E37" s="18" t="s">
        <v>211</v>
      </c>
      <c r="F37" s="18" t="s">
        <v>211</v>
      </c>
    </row>
    <row r="38" spans="1:6" x14ac:dyDescent="0.25">
      <c r="A38" s="18">
        <v>184</v>
      </c>
      <c r="B38" s="19" t="s">
        <v>148</v>
      </c>
      <c r="C38" s="18" t="s">
        <v>212</v>
      </c>
      <c r="D38" s="18" t="s">
        <v>212</v>
      </c>
      <c r="E38" s="18" t="s">
        <v>212</v>
      </c>
      <c r="F38" s="18" t="s">
        <v>212</v>
      </c>
    </row>
    <row r="39" spans="1:6" x14ac:dyDescent="0.25">
      <c r="A39" s="18">
        <v>186</v>
      </c>
      <c r="B39" s="19" t="s">
        <v>143</v>
      </c>
      <c r="C39" s="18" t="s">
        <v>213</v>
      </c>
      <c r="D39" s="18" t="s">
        <v>213</v>
      </c>
      <c r="E39" s="18" t="s">
        <v>214</v>
      </c>
      <c r="F39" s="18" t="s">
        <v>147</v>
      </c>
    </row>
    <row r="40" spans="1:6" x14ac:dyDescent="0.25">
      <c r="A40" s="18">
        <v>188</v>
      </c>
      <c r="B40" s="19" t="s">
        <v>148</v>
      </c>
      <c r="C40" s="18" t="s">
        <v>215</v>
      </c>
      <c r="D40" s="18" t="s">
        <v>215</v>
      </c>
      <c r="E40" s="18" t="s">
        <v>215</v>
      </c>
      <c r="F40" s="18" t="s">
        <v>215</v>
      </c>
    </row>
    <row r="41" spans="1:6" x14ac:dyDescent="0.25">
      <c r="A41" s="18">
        <v>190</v>
      </c>
      <c r="B41" s="19" t="s">
        <v>137</v>
      </c>
      <c r="C41" s="18" t="s">
        <v>216</v>
      </c>
      <c r="D41" s="18" t="s">
        <v>216</v>
      </c>
      <c r="E41" s="18" t="s">
        <v>216</v>
      </c>
      <c r="F41" s="18" t="s">
        <v>216</v>
      </c>
    </row>
    <row r="42" spans="1:6" x14ac:dyDescent="0.25">
      <c r="A42" s="18">
        <v>192</v>
      </c>
      <c r="B42" s="19" t="s">
        <v>148</v>
      </c>
      <c r="C42" s="18" t="s">
        <v>217</v>
      </c>
      <c r="D42" s="18" t="s">
        <v>217</v>
      </c>
      <c r="E42" s="18" t="s">
        <v>218</v>
      </c>
      <c r="F42" s="18" t="s">
        <v>219</v>
      </c>
    </row>
    <row r="43" spans="1:6" x14ac:dyDescent="0.25">
      <c r="A43" s="18">
        <v>194</v>
      </c>
      <c r="B43" s="19" t="s">
        <v>139</v>
      </c>
      <c r="C43" s="18" t="s">
        <v>220</v>
      </c>
      <c r="D43" s="18" t="s">
        <v>220</v>
      </c>
      <c r="E43" s="18" t="s">
        <v>220</v>
      </c>
      <c r="F43" s="18" t="s">
        <v>220</v>
      </c>
    </row>
    <row r="44" spans="1:6" x14ac:dyDescent="0.25">
      <c r="A44" s="18">
        <v>196</v>
      </c>
      <c r="B44" s="19" t="s">
        <v>158</v>
      </c>
      <c r="C44" s="18" t="s">
        <v>221</v>
      </c>
      <c r="D44" s="18" t="s">
        <v>221</v>
      </c>
      <c r="E44" s="18" t="s">
        <v>222</v>
      </c>
      <c r="F44" s="18" t="s">
        <v>223</v>
      </c>
    </row>
    <row r="45" spans="1:6" x14ac:dyDescent="0.25">
      <c r="A45" s="18">
        <v>198</v>
      </c>
      <c r="B45" s="19" t="s">
        <v>148</v>
      </c>
      <c r="C45" s="18" t="s">
        <v>224</v>
      </c>
      <c r="D45" s="18" t="s">
        <v>225</v>
      </c>
      <c r="E45" s="18" t="s">
        <v>226</v>
      </c>
      <c r="F45" s="18" t="s">
        <v>215</v>
      </c>
    </row>
    <row r="46" spans="1:6" x14ac:dyDescent="0.25">
      <c r="A46" s="18">
        <v>200</v>
      </c>
      <c r="B46" s="19" t="s">
        <v>158</v>
      </c>
      <c r="C46" s="18" t="s">
        <v>227</v>
      </c>
      <c r="D46" s="18" t="s">
        <v>227</v>
      </c>
      <c r="E46" s="18" t="s">
        <v>227</v>
      </c>
      <c r="F46" s="18" t="s">
        <v>228</v>
      </c>
    </row>
    <row r="47" spans="1:6" x14ac:dyDescent="0.25">
      <c r="A47" s="18">
        <v>202</v>
      </c>
      <c r="B47" s="19" t="s">
        <v>158</v>
      </c>
      <c r="C47" s="18" t="s">
        <v>229</v>
      </c>
      <c r="D47" s="18" t="s">
        <v>229</v>
      </c>
      <c r="E47" s="18" t="s">
        <v>230</v>
      </c>
      <c r="F47" s="18" t="s">
        <v>231</v>
      </c>
    </row>
    <row r="48" spans="1:6" x14ac:dyDescent="0.25">
      <c r="A48" s="18">
        <v>204</v>
      </c>
      <c r="B48" s="19" t="s">
        <v>143</v>
      </c>
      <c r="C48" s="18" t="s">
        <v>232</v>
      </c>
      <c r="D48" s="18" t="s">
        <v>232</v>
      </c>
      <c r="E48" s="18" t="s">
        <v>233</v>
      </c>
      <c r="F48" s="18" t="s">
        <v>234</v>
      </c>
    </row>
    <row r="49" spans="1:6" x14ac:dyDescent="0.25">
      <c r="A49" s="18">
        <v>206</v>
      </c>
      <c r="B49" s="19" t="s">
        <v>148</v>
      </c>
      <c r="C49" s="18" t="s">
        <v>235</v>
      </c>
      <c r="D49" s="18" t="s">
        <v>235</v>
      </c>
      <c r="E49" s="18" t="s">
        <v>236</v>
      </c>
      <c r="F49" s="18" t="s">
        <v>237</v>
      </c>
    </row>
    <row r="50" spans="1:6" x14ac:dyDescent="0.25">
      <c r="A50" s="18">
        <v>208</v>
      </c>
      <c r="B50" s="19" t="s">
        <v>148</v>
      </c>
      <c r="C50" s="18" t="s">
        <v>238</v>
      </c>
      <c r="D50" s="18" t="s">
        <v>238</v>
      </c>
      <c r="E50" s="18" t="s">
        <v>238</v>
      </c>
      <c r="F50" s="18" t="s">
        <v>235</v>
      </c>
    </row>
    <row r="51" spans="1:6" x14ac:dyDescent="0.25">
      <c r="A51" s="18">
        <v>212</v>
      </c>
      <c r="B51" s="19" t="s">
        <v>143</v>
      </c>
      <c r="C51" s="18" t="s">
        <v>239</v>
      </c>
      <c r="D51" s="18" t="s">
        <v>239</v>
      </c>
      <c r="E51" s="18" t="s">
        <v>239</v>
      </c>
      <c r="F51" s="18" t="s">
        <v>239</v>
      </c>
    </row>
    <row r="52" spans="1:6" x14ac:dyDescent="0.25">
      <c r="A52" s="18">
        <v>214</v>
      </c>
      <c r="B52" s="19" t="s">
        <v>143</v>
      </c>
      <c r="C52" s="18" t="s">
        <v>240</v>
      </c>
      <c r="D52" s="18" t="s">
        <v>240</v>
      </c>
      <c r="E52" s="18" t="s">
        <v>241</v>
      </c>
      <c r="F52" s="18" t="s">
        <v>242</v>
      </c>
    </row>
    <row r="53" spans="1:6" x14ac:dyDescent="0.25">
      <c r="A53" s="18">
        <v>218</v>
      </c>
      <c r="B53" s="19" t="s">
        <v>143</v>
      </c>
      <c r="C53" s="18" t="s">
        <v>243</v>
      </c>
      <c r="D53" s="18" t="s">
        <v>244</v>
      </c>
      <c r="E53" s="18" t="s">
        <v>245</v>
      </c>
      <c r="F53" s="18" t="s">
        <v>147</v>
      </c>
    </row>
    <row r="54" spans="1:6" x14ac:dyDescent="0.25">
      <c r="A54" s="18">
        <v>220</v>
      </c>
      <c r="B54" s="19" t="s">
        <v>143</v>
      </c>
      <c r="C54" s="18" t="s">
        <v>246</v>
      </c>
      <c r="D54" s="18" t="s">
        <v>247</v>
      </c>
      <c r="E54" s="18" t="s">
        <v>248</v>
      </c>
      <c r="F54" s="18" t="s">
        <v>147</v>
      </c>
    </row>
    <row r="55" spans="1:6" x14ac:dyDescent="0.25">
      <c r="A55" s="18">
        <v>222</v>
      </c>
      <c r="B55" s="19" t="s">
        <v>195</v>
      </c>
      <c r="C55" s="18" t="s">
        <v>249</v>
      </c>
      <c r="D55" s="18" t="s">
        <v>250</v>
      </c>
      <c r="E55" s="18" t="s">
        <v>251</v>
      </c>
      <c r="F55" s="18" t="s">
        <v>252</v>
      </c>
    </row>
    <row r="56" spans="1:6" x14ac:dyDescent="0.25">
      <c r="A56" s="18">
        <v>224</v>
      </c>
      <c r="B56" s="19" t="s">
        <v>143</v>
      </c>
      <c r="C56" s="18" t="s">
        <v>253</v>
      </c>
      <c r="D56" s="18" t="s">
        <v>254</v>
      </c>
      <c r="E56" s="18" t="s">
        <v>255</v>
      </c>
      <c r="F56" s="18" t="s">
        <v>147</v>
      </c>
    </row>
    <row r="57" spans="1:6" x14ac:dyDescent="0.25">
      <c r="A57" s="18">
        <v>226</v>
      </c>
      <c r="B57" s="19" t="s">
        <v>158</v>
      </c>
      <c r="C57" s="18" t="s">
        <v>256</v>
      </c>
      <c r="D57" s="18" t="s">
        <v>256</v>
      </c>
      <c r="E57" s="18" t="s">
        <v>257</v>
      </c>
      <c r="F57" s="18" t="s">
        <v>258</v>
      </c>
    </row>
    <row r="58" spans="1:6" x14ac:dyDescent="0.25">
      <c r="A58" s="18">
        <v>228</v>
      </c>
      <c r="B58" s="19" t="s">
        <v>148</v>
      </c>
      <c r="C58" s="18" t="s">
        <v>259</v>
      </c>
      <c r="D58" s="18" t="s">
        <v>259</v>
      </c>
      <c r="E58" s="18" t="s">
        <v>259</v>
      </c>
      <c r="F58" s="18" t="s">
        <v>259</v>
      </c>
    </row>
    <row r="59" spans="1:6" x14ac:dyDescent="0.25">
      <c r="A59" s="18">
        <v>232</v>
      </c>
      <c r="B59" s="19" t="s">
        <v>143</v>
      </c>
      <c r="C59" s="18" t="s">
        <v>260</v>
      </c>
      <c r="D59" s="18" t="s">
        <v>260</v>
      </c>
      <c r="E59" s="18" t="s">
        <v>261</v>
      </c>
      <c r="F59" s="18" t="s">
        <v>262</v>
      </c>
    </row>
    <row r="60" spans="1:6" x14ac:dyDescent="0.25">
      <c r="A60" s="18">
        <v>236</v>
      </c>
      <c r="B60" s="19" t="s">
        <v>137</v>
      </c>
      <c r="C60" s="18" t="s">
        <v>263</v>
      </c>
      <c r="D60" s="18" t="s">
        <v>263</v>
      </c>
      <c r="E60" s="18" t="s">
        <v>263</v>
      </c>
      <c r="F60" s="18" t="s">
        <v>263</v>
      </c>
    </row>
    <row r="61" spans="1:6" x14ac:dyDescent="0.25">
      <c r="A61" s="18">
        <v>238</v>
      </c>
      <c r="B61" s="19" t="s">
        <v>158</v>
      </c>
      <c r="C61" s="18" t="s">
        <v>264</v>
      </c>
      <c r="D61" s="18" t="s">
        <v>264</v>
      </c>
      <c r="E61" s="18" t="s">
        <v>265</v>
      </c>
      <c r="F61" s="18" t="s">
        <v>266</v>
      </c>
    </row>
    <row r="62" spans="1:6" x14ac:dyDescent="0.25">
      <c r="A62" s="18">
        <v>242</v>
      </c>
      <c r="B62" s="19" t="s">
        <v>137</v>
      </c>
      <c r="C62" s="18" t="s">
        <v>267</v>
      </c>
      <c r="D62" s="18" t="s">
        <v>267</v>
      </c>
      <c r="E62" s="18" t="s">
        <v>267</v>
      </c>
      <c r="F62" s="18" t="s">
        <v>267</v>
      </c>
    </row>
    <row r="63" spans="1:6" x14ac:dyDescent="0.25">
      <c r="A63" s="18">
        <v>244</v>
      </c>
      <c r="B63" s="19" t="s">
        <v>137</v>
      </c>
      <c r="C63" s="18" t="s">
        <v>268</v>
      </c>
      <c r="D63" s="18" t="s">
        <v>268</v>
      </c>
      <c r="E63" s="18" t="s">
        <v>269</v>
      </c>
      <c r="F63" s="18" t="s">
        <v>270</v>
      </c>
    </row>
    <row r="64" spans="1:6" x14ac:dyDescent="0.25">
      <c r="A64" s="18">
        <v>248</v>
      </c>
      <c r="B64" s="19" t="s">
        <v>158</v>
      </c>
      <c r="C64" s="18" t="s">
        <v>271</v>
      </c>
      <c r="D64" s="18" t="s">
        <v>272</v>
      </c>
      <c r="E64" s="18" t="s">
        <v>273</v>
      </c>
      <c r="F64" s="18" t="s">
        <v>274</v>
      </c>
    </row>
    <row r="65" spans="1:6" x14ac:dyDescent="0.25">
      <c r="A65" s="18">
        <v>250</v>
      </c>
      <c r="B65" s="19" t="s">
        <v>195</v>
      </c>
      <c r="C65" s="18" t="s">
        <v>275</v>
      </c>
      <c r="D65" s="18" t="s">
        <v>275</v>
      </c>
      <c r="E65" s="18" t="s">
        <v>275</v>
      </c>
      <c r="F65" s="18" t="s">
        <v>275</v>
      </c>
    </row>
    <row r="66" spans="1:6" x14ac:dyDescent="0.25">
      <c r="A66" s="18">
        <v>252</v>
      </c>
      <c r="B66" s="19" t="s">
        <v>143</v>
      </c>
      <c r="C66" s="18" t="s">
        <v>276</v>
      </c>
      <c r="D66" s="18" t="s">
        <v>276</v>
      </c>
      <c r="E66" s="18" t="s">
        <v>277</v>
      </c>
      <c r="F66" s="18" t="s">
        <v>147</v>
      </c>
    </row>
    <row r="67" spans="1:6" x14ac:dyDescent="0.25">
      <c r="A67" s="18">
        <v>256</v>
      </c>
      <c r="B67" s="19" t="s">
        <v>158</v>
      </c>
      <c r="C67" s="18" t="s">
        <v>278</v>
      </c>
      <c r="D67" s="18" t="s">
        <v>278</v>
      </c>
      <c r="E67" s="18" t="s">
        <v>278</v>
      </c>
      <c r="F67" s="18" t="s">
        <v>278</v>
      </c>
    </row>
    <row r="68" spans="1:6" x14ac:dyDescent="0.25">
      <c r="A68" s="18">
        <v>260</v>
      </c>
      <c r="B68" s="19" t="s">
        <v>158</v>
      </c>
      <c r="C68" s="18" t="s">
        <v>279</v>
      </c>
      <c r="D68" s="18" t="s">
        <v>279</v>
      </c>
      <c r="E68" s="18" t="s">
        <v>279</v>
      </c>
      <c r="F68" s="18" t="s">
        <v>279</v>
      </c>
    </row>
    <row r="69" spans="1:6" x14ac:dyDescent="0.25">
      <c r="A69" s="18">
        <v>262</v>
      </c>
      <c r="B69" s="19" t="s">
        <v>158</v>
      </c>
      <c r="C69" s="18" t="s">
        <v>280</v>
      </c>
      <c r="D69" s="18" t="s">
        <v>280</v>
      </c>
      <c r="E69" s="18" t="s">
        <v>281</v>
      </c>
      <c r="F69" s="18" t="s">
        <v>282</v>
      </c>
    </row>
    <row r="70" spans="1:6" x14ac:dyDescent="0.25">
      <c r="A70" s="18">
        <v>264</v>
      </c>
      <c r="B70" s="19" t="s">
        <v>148</v>
      </c>
      <c r="C70" s="18" t="s">
        <v>283</v>
      </c>
      <c r="D70" s="18" t="s">
        <v>283</v>
      </c>
      <c r="E70" s="18" t="s">
        <v>283</v>
      </c>
      <c r="F70" s="18" t="s">
        <v>283</v>
      </c>
    </row>
    <row r="71" spans="1:6" x14ac:dyDescent="0.25">
      <c r="A71" s="18">
        <v>268</v>
      </c>
      <c r="B71" s="19" t="s">
        <v>158</v>
      </c>
      <c r="C71" s="18" t="s">
        <v>284</v>
      </c>
      <c r="D71" s="18" t="s">
        <v>284</v>
      </c>
      <c r="E71" s="18" t="s">
        <v>284</v>
      </c>
      <c r="F71" s="18" t="s">
        <v>284</v>
      </c>
    </row>
    <row r="72" spans="1:6" x14ac:dyDescent="0.25">
      <c r="A72" s="18">
        <v>270</v>
      </c>
      <c r="B72" s="19" t="s">
        <v>158</v>
      </c>
      <c r="C72" s="18" t="s">
        <v>285</v>
      </c>
      <c r="D72" s="18" t="s">
        <v>285</v>
      </c>
      <c r="E72" s="18" t="s">
        <v>286</v>
      </c>
      <c r="F72" s="18" t="s">
        <v>287</v>
      </c>
    </row>
    <row r="73" spans="1:6" x14ac:dyDescent="0.25">
      <c r="A73" s="18">
        <v>272</v>
      </c>
      <c r="B73" s="19" t="s">
        <v>137</v>
      </c>
      <c r="C73" s="18" t="s">
        <v>288</v>
      </c>
      <c r="D73" s="18" t="s">
        <v>288</v>
      </c>
      <c r="E73" s="18" t="s">
        <v>288</v>
      </c>
      <c r="F73" s="18" t="s">
        <v>288</v>
      </c>
    </row>
    <row r="74" spans="1:6" x14ac:dyDescent="0.25">
      <c r="A74" s="18">
        <v>274</v>
      </c>
      <c r="B74" s="19" t="s">
        <v>158</v>
      </c>
      <c r="C74" s="18" t="s">
        <v>289</v>
      </c>
      <c r="D74" s="18" t="s">
        <v>289</v>
      </c>
      <c r="E74" s="18" t="s">
        <v>290</v>
      </c>
      <c r="F74" s="18" t="s">
        <v>291</v>
      </c>
    </row>
    <row r="75" spans="1:6" x14ac:dyDescent="0.25">
      <c r="A75" s="18">
        <v>276</v>
      </c>
      <c r="B75" s="19" t="s">
        <v>158</v>
      </c>
      <c r="C75" s="18" t="s">
        <v>292</v>
      </c>
      <c r="D75" s="18" t="s">
        <v>292</v>
      </c>
      <c r="E75" s="18" t="s">
        <v>293</v>
      </c>
      <c r="F75" s="18" t="s">
        <v>294</v>
      </c>
    </row>
    <row r="76" spans="1:6" x14ac:dyDescent="0.25">
      <c r="A76" s="18">
        <v>278</v>
      </c>
      <c r="B76" s="19" t="s">
        <v>137</v>
      </c>
      <c r="C76" s="18" t="s">
        <v>295</v>
      </c>
      <c r="D76" s="18" t="s">
        <v>295</v>
      </c>
      <c r="E76" s="18" t="s">
        <v>296</v>
      </c>
      <c r="F76" s="18" t="s">
        <v>297</v>
      </c>
    </row>
    <row r="77" spans="1:6" x14ac:dyDescent="0.25">
      <c r="A77" s="18">
        <v>282</v>
      </c>
      <c r="B77" s="19" t="s">
        <v>195</v>
      </c>
      <c r="C77" s="18" t="s">
        <v>298</v>
      </c>
      <c r="D77" s="18" t="s">
        <v>298</v>
      </c>
      <c r="E77" s="18" t="s">
        <v>299</v>
      </c>
      <c r="F77" s="18" t="s">
        <v>300</v>
      </c>
    </row>
    <row r="78" spans="1:6" x14ac:dyDescent="0.25">
      <c r="A78" s="18">
        <v>286</v>
      </c>
      <c r="B78" s="19" t="s">
        <v>143</v>
      </c>
      <c r="C78" s="18" t="s">
        <v>301</v>
      </c>
      <c r="D78" s="18" t="s">
        <v>301</v>
      </c>
      <c r="E78" s="18" t="s">
        <v>302</v>
      </c>
      <c r="F78" s="18" t="s">
        <v>303</v>
      </c>
    </row>
    <row r="79" spans="1:6" x14ac:dyDescent="0.25">
      <c r="A79" s="18">
        <v>290</v>
      </c>
      <c r="B79" s="19" t="s">
        <v>137</v>
      </c>
      <c r="C79" s="18" t="s">
        <v>304</v>
      </c>
      <c r="D79" s="18" t="s">
        <v>304</v>
      </c>
      <c r="E79" s="18" t="s">
        <v>304</v>
      </c>
      <c r="F79" s="18" t="s">
        <v>304</v>
      </c>
    </row>
    <row r="80" spans="1:6" x14ac:dyDescent="0.25">
      <c r="A80" s="18">
        <v>292</v>
      </c>
      <c r="B80" s="19" t="s">
        <v>148</v>
      </c>
      <c r="C80" s="18" t="s">
        <v>305</v>
      </c>
      <c r="D80" s="18" t="s">
        <v>305</v>
      </c>
      <c r="E80" s="18" t="s">
        <v>306</v>
      </c>
      <c r="F80" s="18" t="s">
        <v>307</v>
      </c>
    </row>
    <row r="81" spans="1:6" x14ac:dyDescent="0.25">
      <c r="A81" s="18">
        <v>294</v>
      </c>
      <c r="B81" s="19" t="s">
        <v>195</v>
      </c>
      <c r="C81" s="18" t="s">
        <v>308</v>
      </c>
      <c r="D81" s="18" t="s">
        <v>308</v>
      </c>
      <c r="E81" s="18" t="s">
        <v>309</v>
      </c>
      <c r="F81" s="18" t="s">
        <v>310</v>
      </c>
    </row>
    <row r="82" spans="1:6" x14ac:dyDescent="0.25">
      <c r="A82" s="18">
        <v>296</v>
      </c>
      <c r="B82" s="19" t="s">
        <v>195</v>
      </c>
      <c r="C82" s="18" t="s">
        <v>311</v>
      </c>
      <c r="D82" s="18" t="s">
        <v>311</v>
      </c>
      <c r="E82" s="18" t="s">
        <v>311</v>
      </c>
      <c r="F82" s="18" t="s">
        <v>311</v>
      </c>
    </row>
    <row r="83" spans="1:6" x14ac:dyDescent="0.25">
      <c r="A83" s="18">
        <v>298</v>
      </c>
      <c r="B83" s="19" t="s">
        <v>137</v>
      </c>
      <c r="C83" s="18" t="s">
        <v>312</v>
      </c>
      <c r="D83" s="18" t="s">
        <v>312</v>
      </c>
      <c r="E83" s="18" t="s">
        <v>313</v>
      </c>
      <c r="F83" s="18" t="s">
        <v>314</v>
      </c>
    </row>
    <row r="84" spans="1:6" x14ac:dyDescent="0.25">
      <c r="A84" s="18">
        <v>300</v>
      </c>
      <c r="B84" s="19" t="s">
        <v>195</v>
      </c>
      <c r="C84" s="18" t="s">
        <v>315</v>
      </c>
      <c r="D84" s="18" t="s">
        <v>315</v>
      </c>
      <c r="E84" s="18" t="s">
        <v>315</v>
      </c>
      <c r="F84" s="18" t="s">
        <v>315</v>
      </c>
    </row>
    <row r="85" spans="1:6" x14ac:dyDescent="0.25">
      <c r="A85" s="18">
        <v>302</v>
      </c>
      <c r="B85" s="19" t="s">
        <v>143</v>
      </c>
      <c r="C85" s="18" t="s">
        <v>316</v>
      </c>
      <c r="D85" s="18" t="s">
        <v>316</v>
      </c>
      <c r="E85" s="18" t="s">
        <v>316</v>
      </c>
      <c r="F85" s="18" t="s">
        <v>316</v>
      </c>
    </row>
    <row r="86" spans="1:6" x14ac:dyDescent="0.25">
      <c r="A86" s="18">
        <v>304</v>
      </c>
      <c r="B86" s="19" t="s">
        <v>158</v>
      </c>
      <c r="C86" s="18" t="s">
        <v>317</v>
      </c>
      <c r="D86" s="18" t="s">
        <v>317</v>
      </c>
      <c r="E86" s="18" t="s">
        <v>317</v>
      </c>
      <c r="F86" s="18" t="s">
        <v>317</v>
      </c>
    </row>
    <row r="87" spans="1:6" x14ac:dyDescent="0.25">
      <c r="A87" s="18">
        <v>306</v>
      </c>
      <c r="B87" s="19" t="s">
        <v>158</v>
      </c>
      <c r="C87" s="18" t="s">
        <v>318</v>
      </c>
      <c r="D87" s="18" t="s">
        <v>318</v>
      </c>
      <c r="E87" s="18" t="s">
        <v>318</v>
      </c>
      <c r="F87" s="18" t="s">
        <v>319</v>
      </c>
    </row>
    <row r="88" spans="1:6" x14ac:dyDescent="0.25">
      <c r="A88" s="18">
        <v>308</v>
      </c>
      <c r="B88" s="19" t="s">
        <v>158</v>
      </c>
      <c r="C88" s="18" t="s">
        <v>320</v>
      </c>
      <c r="D88" s="18" t="s">
        <v>320</v>
      </c>
      <c r="E88" s="18" t="s">
        <v>321</v>
      </c>
      <c r="F88" s="18" t="s">
        <v>322</v>
      </c>
    </row>
    <row r="89" spans="1:6" x14ac:dyDescent="0.25">
      <c r="A89" s="18">
        <v>312</v>
      </c>
      <c r="B89" s="19" t="s">
        <v>137</v>
      </c>
      <c r="C89" s="18" t="s">
        <v>323</v>
      </c>
      <c r="D89" s="18" t="s">
        <v>324</v>
      </c>
      <c r="E89" s="18" t="s">
        <v>325</v>
      </c>
      <c r="F89" s="18" t="s">
        <v>326</v>
      </c>
    </row>
    <row r="90" spans="1:6" x14ac:dyDescent="0.25">
      <c r="A90" s="18">
        <v>314</v>
      </c>
      <c r="B90" s="19" t="s">
        <v>143</v>
      </c>
      <c r="C90" s="18" t="s">
        <v>327</v>
      </c>
      <c r="D90" s="18" t="s">
        <v>327</v>
      </c>
      <c r="E90" s="18" t="s">
        <v>327</v>
      </c>
      <c r="F90" s="18" t="s">
        <v>328</v>
      </c>
    </row>
    <row r="91" spans="1:6" x14ac:dyDescent="0.25">
      <c r="A91" s="18">
        <v>316</v>
      </c>
      <c r="B91" s="19" t="s">
        <v>137</v>
      </c>
      <c r="C91" s="18" t="s">
        <v>329</v>
      </c>
      <c r="D91" s="18" t="s">
        <v>329</v>
      </c>
      <c r="E91" s="18" t="s">
        <v>329</v>
      </c>
      <c r="F91" s="18" t="s">
        <v>329</v>
      </c>
    </row>
    <row r="92" spans="1:6" x14ac:dyDescent="0.25">
      <c r="A92" s="18">
        <v>318</v>
      </c>
      <c r="B92" s="19" t="s">
        <v>148</v>
      </c>
      <c r="C92" s="18" t="s">
        <v>330</v>
      </c>
      <c r="D92" s="18" t="s">
        <v>330</v>
      </c>
      <c r="E92" s="18" t="s">
        <v>330</v>
      </c>
      <c r="F92" s="18" t="s">
        <v>330</v>
      </c>
    </row>
    <row r="93" spans="1:6" x14ac:dyDescent="0.25">
      <c r="A93" s="18">
        <v>320</v>
      </c>
      <c r="B93" s="19" t="s">
        <v>148</v>
      </c>
      <c r="C93" s="18" t="s">
        <v>262</v>
      </c>
      <c r="D93" s="18" t="s">
        <v>262</v>
      </c>
      <c r="E93" s="18" t="s">
        <v>331</v>
      </c>
      <c r="F93" s="18" t="s">
        <v>219</v>
      </c>
    </row>
    <row r="94" spans="1:6" x14ac:dyDescent="0.25">
      <c r="A94" s="18">
        <v>322</v>
      </c>
      <c r="B94" s="19" t="s">
        <v>195</v>
      </c>
      <c r="C94" s="18" t="s">
        <v>332</v>
      </c>
      <c r="D94" s="18" t="s">
        <v>332</v>
      </c>
      <c r="E94" s="18" t="s">
        <v>332</v>
      </c>
      <c r="F94" s="18" t="s">
        <v>332</v>
      </c>
    </row>
    <row r="95" spans="1:6" x14ac:dyDescent="0.25">
      <c r="A95" s="18">
        <v>324</v>
      </c>
      <c r="B95" s="19" t="s">
        <v>148</v>
      </c>
      <c r="C95" s="18" t="s">
        <v>333</v>
      </c>
      <c r="D95" s="18" t="s">
        <v>334</v>
      </c>
      <c r="E95" s="18" t="s">
        <v>335</v>
      </c>
      <c r="F95" s="18" t="s">
        <v>336</v>
      </c>
    </row>
    <row r="96" spans="1:6" x14ac:dyDescent="0.25">
      <c r="A96" s="18">
        <v>326</v>
      </c>
      <c r="B96" s="19" t="s">
        <v>195</v>
      </c>
      <c r="C96" s="18" t="s">
        <v>337</v>
      </c>
      <c r="D96" s="18" t="s">
        <v>334</v>
      </c>
      <c r="E96" s="18" t="s">
        <v>338</v>
      </c>
      <c r="F96" s="18" t="s">
        <v>339</v>
      </c>
    </row>
    <row r="97" spans="1:6" x14ac:dyDescent="0.25">
      <c r="A97" s="18">
        <v>330</v>
      </c>
      <c r="B97" s="19" t="s">
        <v>137</v>
      </c>
      <c r="C97" s="18" t="s">
        <v>340</v>
      </c>
      <c r="D97" s="18" t="s">
        <v>340</v>
      </c>
      <c r="E97" s="18" t="s">
        <v>340</v>
      </c>
      <c r="F97" s="18" t="s">
        <v>340</v>
      </c>
    </row>
    <row r="98" spans="1:6" x14ac:dyDescent="0.25">
      <c r="A98" s="18">
        <v>332</v>
      </c>
      <c r="B98" s="19" t="s">
        <v>143</v>
      </c>
      <c r="C98" s="18" t="s">
        <v>341</v>
      </c>
      <c r="D98" s="18" t="s">
        <v>341</v>
      </c>
      <c r="E98" s="18" t="s">
        <v>342</v>
      </c>
      <c r="F98" s="18" t="s">
        <v>147</v>
      </c>
    </row>
    <row r="99" spans="1:6" x14ac:dyDescent="0.25">
      <c r="A99" s="18">
        <v>334</v>
      </c>
      <c r="B99" s="19" t="s">
        <v>143</v>
      </c>
      <c r="C99" s="18" t="s">
        <v>343</v>
      </c>
      <c r="D99" s="18" t="s">
        <v>343</v>
      </c>
      <c r="E99" s="18" t="s">
        <v>343</v>
      </c>
      <c r="F99" s="18" t="s">
        <v>343</v>
      </c>
    </row>
    <row r="100" spans="1:6" x14ac:dyDescent="0.25">
      <c r="A100" s="18">
        <v>336</v>
      </c>
      <c r="B100" s="19" t="s">
        <v>148</v>
      </c>
      <c r="C100" s="18" t="s">
        <v>344</v>
      </c>
      <c r="D100" s="18" t="s">
        <v>344</v>
      </c>
      <c r="E100" s="18" t="s">
        <v>344</v>
      </c>
      <c r="F100" s="18" t="s">
        <v>344</v>
      </c>
    </row>
    <row r="101" spans="1:6" x14ac:dyDescent="0.25">
      <c r="A101" s="18">
        <v>340</v>
      </c>
      <c r="B101" s="19" t="s">
        <v>158</v>
      </c>
      <c r="C101" s="18" t="s">
        <v>345</v>
      </c>
      <c r="D101" s="18" t="s">
        <v>346</v>
      </c>
      <c r="E101" s="18" t="s">
        <v>346</v>
      </c>
      <c r="F101" s="18" t="s">
        <v>319</v>
      </c>
    </row>
    <row r="102" spans="1:6" x14ac:dyDescent="0.25">
      <c r="A102" s="18">
        <v>342</v>
      </c>
      <c r="B102" s="19" t="s">
        <v>137</v>
      </c>
      <c r="C102" s="18" t="s">
        <v>347</v>
      </c>
      <c r="D102" s="18" t="s">
        <v>348</v>
      </c>
      <c r="E102" s="18" t="s">
        <v>349</v>
      </c>
      <c r="F102" s="18" t="s">
        <v>270</v>
      </c>
    </row>
    <row r="103" spans="1:6" x14ac:dyDescent="0.25">
      <c r="A103" s="18">
        <v>343</v>
      </c>
      <c r="B103" s="19" t="s">
        <v>137</v>
      </c>
      <c r="C103" s="18" t="s">
        <v>350</v>
      </c>
      <c r="D103" s="18" t="s">
        <v>350</v>
      </c>
      <c r="E103" s="18" t="s">
        <v>350</v>
      </c>
      <c r="F103" s="18" t="s">
        <v>270</v>
      </c>
    </row>
    <row r="104" spans="1:6" x14ac:dyDescent="0.25">
      <c r="A104" s="18">
        <v>345</v>
      </c>
      <c r="B104" s="19" t="s">
        <v>143</v>
      </c>
      <c r="C104" s="18" t="s">
        <v>351</v>
      </c>
      <c r="D104" s="18" t="s">
        <v>351</v>
      </c>
      <c r="E104" s="18" t="s">
        <v>352</v>
      </c>
      <c r="F104" s="18" t="s">
        <v>353</v>
      </c>
    </row>
    <row r="105" spans="1:6" x14ac:dyDescent="0.25">
      <c r="A105" s="18">
        <v>346</v>
      </c>
      <c r="B105" s="19" t="s">
        <v>158</v>
      </c>
      <c r="C105" s="18" t="s">
        <v>354</v>
      </c>
      <c r="D105" s="18" t="s">
        <v>354</v>
      </c>
      <c r="E105" s="18" t="s">
        <v>354</v>
      </c>
      <c r="F105" s="18" t="s">
        <v>354</v>
      </c>
    </row>
    <row r="106" spans="1:6" x14ac:dyDescent="0.25">
      <c r="A106" s="18">
        <v>348</v>
      </c>
      <c r="B106" s="19" t="s">
        <v>158</v>
      </c>
      <c r="C106" s="18" t="s">
        <v>355</v>
      </c>
      <c r="D106" s="18" t="s">
        <v>355</v>
      </c>
      <c r="E106" s="18" t="s">
        <v>356</v>
      </c>
      <c r="F106" s="18" t="s">
        <v>357</v>
      </c>
    </row>
    <row r="107" spans="1:6" x14ac:dyDescent="0.25">
      <c r="A107" s="18">
        <v>350</v>
      </c>
      <c r="B107" s="19" t="s">
        <v>158</v>
      </c>
      <c r="C107" s="18" t="s">
        <v>358</v>
      </c>
      <c r="D107" s="18" t="s">
        <v>358</v>
      </c>
      <c r="E107" s="18" t="s">
        <v>358</v>
      </c>
      <c r="F107" s="18" t="s">
        <v>358</v>
      </c>
    </row>
    <row r="108" spans="1:6" x14ac:dyDescent="0.25">
      <c r="A108" s="18">
        <v>352</v>
      </c>
      <c r="B108" s="19" t="s">
        <v>148</v>
      </c>
      <c r="C108" s="18" t="s">
        <v>359</v>
      </c>
      <c r="D108" s="18" t="s">
        <v>360</v>
      </c>
      <c r="E108" s="18" t="s">
        <v>361</v>
      </c>
      <c r="F108" s="18" t="s">
        <v>219</v>
      </c>
    </row>
    <row r="109" spans="1:6" x14ac:dyDescent="0.25">
      <c r="A109" s="18">
        <v>354</v>
      </c>
      <c r="B109" s="19" t="s">
        <v>158</v>
      </c>
      <c r="C109" s="18" t="s">
        <v>362</v>
      </c>
      <c r="D109" s="18" t="s">
        <v>363</v>
      </c>
      <c r="E109" s="18" t="s">
        <v>362</v>
      </c>
      <c r="F109" s="18" t="s">
        <v>364</v>
      </c>
    </row>
    <row r="110" spans="1:6" x14ac:dyDescent="0.25">
      <c r="A110" s="18">
        <v>358</v>
      </c>
      <c r="B110" s="19" t="s">
        <v>158</v>
      </c>
      <c r="C110" s="18" t="s">
        <v>365</v>
      </c>
      <c r="D110" s="18" t="e">
        <v>#N/A</v>
      </c>
      <c r="E110" s="18" t="s">
        <v>366</v>
      </c>
      <c r="F110" s="18" t="s">
        <v>266</v>
      </c>
    </row>
    <row r="111" spans="1:6" x14ac:dyDescent="0.25">
      <c r="A111" s="18">
        <v>360</v>
      </c>
      <c r="B111" s="19" t="s">
        <v>158</v>
      </c>
      <c r="C111" s="18" t="s">
        <v>367</v>
      </c>
      <c r="D111" s="18" t="s">
        <v>367</v>
      </c>
      <c r="E111" s="18" t="s">
        <v>367</v>
      </c>
      <c r="F111" s="18" t="s">
        <v>367</v>
      </c>
    </row>
    <row r="112" spans="1:6" x14ac:dyDescent="0.25">
      <c r="A112" s="18">
        <v>362</v>
      </c>
      <c r="B112" s="19" t="s">
        <v>139</v>
      </c>
      <c r="C112" s="18" t="s">
        <v>368</v>
      </c>
      <c r="D112" s="18" t="s">
        <v>368</v>
      </c>
      <c r="E112" s="18" t="s">
        <v>368</v>
      </c>
      <c r="F112" s="18" t="s">
        <v>368</v>
      </c>
    </row>
    <row r="113" spans="1:6" x14ac:dyDescent="0.25">
      <c r="A113" s="18">
        <v>364</v>
      </c>
      <c r="B113" s="19" t="s">
        <v>139</v>
      </c>
      <c r="C113" s="18" t="s">
        <v>369</v>
      </c>
      <c r="D113" s="18" t="s">
        <v>369</v>
      </c>
      <c r="E113" s="18" t="s">
        <v>369</v>
      </c>
      <c r="F113" s="18" t="s">
        <v>369</v>
      </c>
    </row>
    <row r="114" spans="1:6" x14ac:dyDescent="0.25">
      <c r="A114" s="18">
        <v>366</v>
      </c>
      <c r="B114" s="19" t="s">
        <v>158</v>
      </c>
      <c r="C114" s="18" t="s">
        <v>370</v>
      </c>
      <c r="D114" s="18" t="s">
        <v>370</v>
      </c>
      <c r="E114" s="18" t="s">
        <v>371</v>
      </c>
      <c r="F114" s="18" t="s">
        <v>372</v>
      </c>
    </row>
    <row r="115" spans="1:6" x14ac:dyDescent="0.25">
      <c r="A115" s="18">
        <v>368</v>
      </c>
      <c r="B115" s="19" t="s">
        <v>148</v>
      </c>
      <c r="C115" s="18" t="s">
        <v>373</v>
      </c>
      <c r="D115" s="18" t="s">
        <v>374</v>
      </c>
      <c r="E115" s="18" t="s">
        <v>374</v>
      </c>
      <c r="F115" s="18" t="s">
        <v>151</v>
      </c>
    </row>
    <row r="116" spans="1:6" x14ac:dyDescent="0.25">
      <c r="A116" s="18">
        <v>369</v>
      </c>
      <c r="B116" s="19" t="s">
        <v>148</v>
      </c>
      <c r="C116" s="18" t="s">
        <v>375</v>
      </c>
      <c r="D116" s="18" t="s">
        <v>376</v>
      </c>
      <c r="E116" s="18" t="s">
        <v>376</v>
      </c>
      <c r="F116" s="18" t="s">
        <v>151</v>
      </c>
    </row>
    <row r="117" spans="1:6" x14ac:dyDescent="0.25">
      <c r="A117" s="18">
        <v>370</v>
      </c>
      <c r="B117" s="19" t="s">
        <v>143</v>
      </c>
      <c r="C117" s="18" t="s">
        <v>377</v>
      </c>
      <c r="D117" s="18" t="s">
        <v>377</v>
      </c>
      <c r="E117" s="18" t="s">
        <v>377</v>
      </c>
      <c r="F117" s="18" t="s">
        <v>377</v>
      </c>
    </row>
    <row r="118" spans="1:6" x14ac:dyDescent="0.25">
      <c r="A118" s="18">
        <v>372</v>
      </c>
      <c r="B118" s="19" t="s">
        <v>137</v>
      </c>
      <c r="C118" s="18" t="s">
        <v>378</v>
      </c>
      <c r="D118" s="18" t="s">
        <v>379</v>
      </c>
      <c r="E118" s="18" t="s">
        <v>378</v>
      </c>
      <c r="F118" s="18" t="s">
        <v>326</v>
      </c>
    </row>
    <row r="119" spans="1:6" x14ac:dyDescent="0.25">
      <c r="A119" s="18">
        <v>376</v>
      </c>
      <c r="B119" s="19" t="s">
        <v>195</v>
      </c>
      <c r="C119" s="18" t="s">
        <v>380</v>
      </c>
      <c r="D119" s="18" t="s">
        <v>380</v>
      </c>
      <c r="E119" s="18" t="s">
        <v>381</v>
      </c>
      <c r="F119" s="18" t="s">
        <v>382</v>
      </c>
    </row>
    <row r="120" spans="1:6" x14ac:dyDescent="0.25">
      <c r="A120" s="18">
        <v>378</v>
      </c>
      <c r="B120" s="19" t="s">
        <v>137</v>
      </c>
      <c r="C120" s="18" t="s">
        <v>383</v>
      </c>
      <c r="D120" s="18" t="s">
        <v>383</v>
      </c>
      <c r="E120" s="18" t="s">
        <v>384</v>
      </c>
      <c r="F120" s="18" t="s">
        <v>385</v>
      </c>
    </row>
    <row r="121" spans="1:6" x14ac:dyDescent="0.25">
      <c r="A121" s="18">
        <v>380</v>
      </c>
      <c r="B121" s="19" t="s">
        <v>158</v>
      </c>
      <c r="C121" s="18" t="s">
        <v>386</v>
      </c>
      <c r="D121" s="18" t="s">
        <v>386</v>
      </c>
      <c r="E121" s="18" t="s">
        <v>387</v>
      </c>
      <c r="F121" s="18" t="s">
        <v>388</v>
      </c>
    </row>
    <row r="122" spans="1:6" x14ac:dyDescent="0.25">
      <c r="A122" s="18">
        <v>382</v>
      </c>
      <c r="B122" s="19" t="s">
        <v>148</v>
      </c>
      <c r="C122" s="18" t="s">
        <v>389</v>
      </c>
      <c r="D122" s="18" t="s">
        <v>390</v>
      </c>
      <c r="E122" s="18" t="s">
        <v>391</v>
      </c>
      <c r="F122" s="18" t="s">
        <v>197</v>
      </c>
    </row>
    <row r="123" spans="1:6" x14ac:dyDescent="0.25">
      <c r="A123" s="18">
        <v>384</v>
      </c>
      <c r="B123" s="19" t="s">
        <v>158</v>
      </c>
      <c r="C123" s="18" t="s">
        <v>392</v>
      </c>
      <c r="D123" s="18" t="s">
        <v>393</v>
      </c>
      <c r="E123" s="18" t="s">
        <v>393</v>
      </c>
      <c r="F123" s="18" t="s">
        <v>223</v>
      </c>
    </row>
    <row r="124" spans="1:6" x14ac:dyDescent="0.25">
      <c r="A124" s="18">
        <v>385</v>
      </c>
      <c r="B124" s="19" t="s">
        <v>158</v>
      </c>
      <c r="C124" s="18" t="s">
        <v>394</v>
      </c>
      <c r="D124" s="18" t="s">
        <v>395</v>
      </c>
      <c r="E124" s="18" t="s">
        <v>395</v>
      </c>
      <c r="F124" s="18" t="s">
        <v>395</v>
      </c>
    </row>
    <row r="125" spans="1:6" x14ac:dyDescent="0.25">
      <c r="A125" s="18">
        <v>388</v>
      </c>
      <c r="B125" s="19" t="s">
        <v>148</v>
      </c>
      <c r="C125" s="18" t="s">
        <v>396</v>
      </c>
      <c r="D125" s="18" t="s">
        <v>396</v>
      </c>
      <c r="E125" s="18" t="s">
        <v>397</v>
      </c>
      <c r="F125" s="18" t="s">
        <v>398</v>
      </c>
    </row>
    <row r="126" spans="1:6" x14ac:dyDescent="0.25">
      <c r="A126" s="18">
        <v>390</v>
      </c>
      <c r="B126" s="19" t="s">
        <v>158</v>
      </c>
      <c r="C126" s="18" t="s">
        <v>399</v>
      </c>
      <c r="D126" s="18" t="s">
        <v>399</v>
      </c>
      <c r="E126" s="18" t="s">
        <v>400</v>
      </c>
      <c r="F126" s="18" t="s">
        <v>401</v>
      </c>
    </row>
    <row r="127" spans="1:6" x14ac:dyDescent="0.25">
      <c r="A127" s="18">
        <v>392</v>
      </c>
      <c r="B127" s="19" t="s">
        <v>137</v>
      </c>
      <c r="C127" s="18" t="s">
        <v>402</v>
      </c>
      <c r="D127" s="18" t="s">
        <v>402</v>
      </c>
      <c r="E127" s="18" t="s">
        <v>402</v>
      </c>
      <c r="F127" s="18" t="s">
        <v>402</v>
      </c>
    </row>
    <row r="128" spans="1:6" x14ac:dyDescent="0.25">
      <c r="A128" s="18">
        <v>394</v>
      </c>
      <c r="B128" s="19" t="s">
        <v>137</v>
      </c>
      <c r="C128" s="18" t="s">
        <v>403</v>
      </c>
      <c r="D128" s="18" t="s">
        <v>403</v>
      </c>
      <c r="E128" s="18" t="s">
        <v>403</v>
      </c>
      <c r="F128" s="18" t="s">
        <v>403</v>
      </c>
    </row>
    <row r="129" spans="1:6" x14ac:dyDescent="0.25">
      <c r="A129" s="18">
        <v>396</v>
      </c>
      <c r="B129" s="19" t="s">
        <v>148</v>
      </c>
      <c r="C129" s="18" t="s">
        <v>404</v>
      </c>
      <c r="D129" s="18" t="s">
        <v>404</v>
      </c>
      <c r="E129" s="18" t="s">
        <v>405</v>
      </c>
      <c r="F129" s="18" t="s">
        <v>151</v>
      </c>
    </row>
    <row r="130" spans="1:6" x14ac:dyDescent="0.25">
      <c r="A130" s="18">
        <v>398</v>
      </c>
      <c r="B130" s="19" t="s">
        <v>158</v>
      </c>
      <c r="C130" s="18" t="s">
        <v>406</v>
      </c>
      <c r="D130" s="18" t="s">
        <v>406</v>
      </c>
      <c r="E130" s="18" t="s">
        <v>407</v>
      </c>
      <c r="F130" s="18" t="s">
        <v>223</v>
      </c>
    </row>
    <row r="131" spans="1:6" x14ac:dyDescent="0.25">
      <c r="A131" s="18">
        <v>402</v>
      </c>
      <c r="B131" s="19" t="s">
        <v>148</v>
      </c>
      <c r="C131" s="18" t="s">
        <v>408</v>
      </c>
      <c r="D131" s="18" t="s">
        <v>408</v>
      </c>
      <c r="E131" s="18" t="s">
        <v>409</v>
      </c>
      <c r="F131" s="18" t="s">
        <v>219</v>
      </c>
    </row>
    <row r="132" spans="1:6" x14ac:dyDescent="0.25">
      <c r="A132" s="18">
        <v>404</v>
      </c>
      <c r="B132" s="19" t="s">
        <v>158</v>
      </c>
      <c r="C132" s="18" t="s">
        <v>410</v>
      </c>
      <c r="D132" s="18" t="s">
        <v>410</v>
      </c>
      <c r="E132" s="18" t="s">
        <v>411</v>
      </c>
      <c r="F132" s="18" t="s">
        <v>412</v>
      </c>
    </row>
    <row r="133" spans="1:6" x14ac:dyDescent="0.25">
      <c r="A133" s="18">
        <v>406</v>
      </c>
      <c r="B133" s="19" t="s">
        <v>137</v>
      </c>
      <c r="C133" s="18" t="s">
        <v>413</v>
      </c>
      <c r="D133" s="18" t="s">
        <v>413</v>
      </c>
      <c r="E133" s="18" t="s">
        <v>414</v>
      </c>
      <c r="F133" s="18" t="s">
        <v>314</v>
      </c>
    </row>
    <row r="134" spans="1:6" x14ac:dyDescent="0.25">
      <c r="A134" s="18">
        <v>408</v>
      </c>
      <c r="B134" s="19" t="s">
        <v>158</v>
      </c>
      <c r="C134" s="18" t="s">
        <v>415</v>
      </c>
      <c r="D134" s="18" t="s">
        <v>415</v>
      </c>
      <c r="E134" s="18" t="s">
        <v>415</v>
      </c>
      <c r="F134" s="18" t="s">
        <v>415</v>
      </c>
    </row>
    <row r="135" spans="1:6" x14ac:dyDescent="0.25">
      <c r="A135" s="18">
        <v>410</v>
      </c>
      <c r="B135" s="19" t="s">
        <v>143</v>
      </c>
      <c r="C135" s="18" t="s">
        <v>416</v>
      </c>
      <c r="D135" s="18" t="s">
        <v>417</v>
      </c>
      <c r="E135" s="18" t="s">
        <v>418</v>
      </c>
      <c r="F135" s="18" t="s">
        <v>419</v>
      </c>
    </row>
    <row r="136" spans="1:6" x14ac:dyDescent="0.25">
      <c r="A136" s="18">
        <v>412</v>
      </c>
      <c r="B136" s="19" t="s">
        <v>137</v>
      </c>
      <c r="C136" s="18" t="s">
        <v>420</v>
      </c>
      <c r="D136" s="18" t="s">
        <v>420</v>
      </c>
      <c r="E136" s="18" t="s">
        <v>420</v>
      </c>
      <c r="F136" s="18" t="s">
        <v>420</v>
      </c>
    </row>
    <row r="137" spans="1:6" x14ac:dyDescent="0.25">
      <c r="A137" s="18">
        <v>416</v>
      </c>
      <c r="B137" s="19" t="s">
        <v>158</v>
      </c>
      <c r="C137" s="18" t="s">
        <v>421</v>
      </c>
      <c r="D137" s="18" t="s">
        <v>421</v>
      </c>
      <c r="E137" s="18" t="s">
        <v>421</v>
      </c>
      <c r="F137" s="18" t="s">
        <v>421</v>
      </c>
    </row>
    <row r="138" spans="1:6" x14ac:dyDescent="0.25">
      <c r="A138" s="18">
        <v>418</v>
      </c>
      <c r="B138" s="19" t="s">
        <v>195</v>
      </c>
      <c r="C138" s="18" t="s">
        <v>422</v>
      </c>
      <c r="D138" s="18" t="s">
        <v>422</v>
      </c>
      <c r="E138" s="18" t="s">
        <v>423</v>
      </c>
      <c r="F138" s="18" t="s">
        <v>424</v>
      </c>
    </row>
    <row r="139" spans="1:6" x14ac:dyDescent="0.25">
      <c r="A139" s="18">
        <v>422</v>
      </c>
      <c r="B139" s="19" t="s">
        <v>158</v>
      </c>
      <c r="C139" s="18" t="s">
        <v>425</v>
      </c>
      <c r="D139" s="18" t="s">
        <v>425</v>
      </c>
      <c r="E139" s="18" t="s">
        <v>425</v>
      </c>
      <c r="F139" s="18" t="s">
        <v>425</v>
      </c>
    </row>
    <row r="140" spans="1:6" x14ac:dyDescent="0.25">
      <c r="A140" s="18">
        <v>424</v>
      </c>
      <c r="B140" s="19" t="s">
        <v>137</v>
      </c>
      <c r="C140" s="18" t="s">
        <v>426</v>
      </c>
      <c r="D140" s="18" t="s">
        <v>426</v>
      </c>
      <c r="E140" s="18" t="s">
        <v>427</v>
      </c>
      <c r="F140" s="18" t="s">
        <v>428</v>
      </c>
    </row>
    <row r="141" spans="1:6" x14ac:dyDescent="0.25">
      <c r="A141" s="18">
        <v>426</v>
      </c>
      <c r="B141" s="19" t="s">
        <v>195</v>
      </c>
      <c r="C141" s="18" t="s">
        <v>429</v>
      </c>
      <c r="D141" s="18" t="s">
        <v>429</v>
      </c>
      <c r="E141" s="18" t="s">
        <v>429</v>
      </c>
      <c r="F141" s="18" t="s">
        <v>429</v>
      </c>
    </row>
    <row r="142" spans="1:6" x14ac:dyDescent="0.25">
      <c r="A142" s="18">
        <v>428</v>
      </c>
      <c r="B142" s="19" t="s">
        <v>158</v>
      </c>
      <c r="C142" s="18" t="s">
        <v>430</v>
      </c>
      <c r="D142" s="18" t="s">
        <v>430</v>
      </c>
      <c r="E142" s="18" t="s">
        <v>431</v>
      </c>
      <c r="F142" s="18" t="s">
        <v>291</v>
      </c>
    </row>
    <row r="143" spans="1:6" x14ac:dyDescent="0.25">
      <c r="A143" s="18">
        <v>430</v>
      </c>
      <c r="B143" s="19" t="s">
        <v>148</v>
      </c>
      <c r="C143" s="18" t="s">
        <v>432</v>
      </c>
      <c r="D143" s="18" t="s">
        <v>432</v>
      </c>
      <c r="E143" s="18" t="s">
        <v>432</v>
      </c>
      <c r="F143" s="18" t="s">
        <v>432</v>
      </c>
    </row>
    <row r="144" spans="1:6" x14ac:dyDescent="0.25">
      <c r="A144" s="18">
        <v>432</v>
      </c>
      <c r="B144" s="19" t="s">
        <v>137</v>
      </c>
      <c r="C144" s="18" t="s">
        <v>433</v>
      </c>
      <c r="D144" s="18" t="s">
        <v>433</v>
      </c>
      <c r="E144" s="18" t="s">
        <v>433</v>
      </c>
      <c r="F144" s="18" t="s">
        <v>433</v>
      </c>
    </row>
    <row r="145" spans="1:6" x14ac:dyDescent="0.25">
      <c r="A145" s="18">
        <v>434</v>
      </c>
      <c r="B145" s="19" t="s">
        <v>137</v>
      </c>
      <c r="C145" s="18" t="s">
        <v>434</v>
      </c>
      <c r="D145" s="18" t="s">
        <v>435</v>
      </c>
      <c r="E145" s="18" t="s">
        <v>436</v>
      </c>
      <c r="F145" s="18" t="s">
        <v>176</v>
      </c>
    </row>
    <row r="146" spans="1:6" x14ac:dyDescent="0.25">
      <c r="A146" s="18">
        <v>436</v>
      </c>
      <c r="B146" s="19" t="s">
        <v>158</v>
      </c>
      <c r="C146" s="18" t="s">
        <v>437</v>
      </c>
      <c r="D146" s="18" t="s">
        <v>435</v>
      </c>
      <c r="E146" s="18" t="s">
        <v>438</v>
      </c>
      <c r="F146" s="18" t="s">
        <v>415</v>
      </c>
    </row>
    <row r="147" spans="1:6" x14ac:dyDescent="0.25">
      <c r="A147" s="18">
        <v>438</v>
      </c>
      <c r="B147" s="19" t="s">
        <v>137</v>
      </c>
      <c r="C147" s="18" t="s">
        <v>439</v>
      </c>
      <c r="D147" s="18" t="s">
        <v>435</v>
      </c>
      <c r="E147" s="18" t="s">
        <v>440</v>
      </c>
      <c r="F147" s="18" t="s">
        <v>441</v>
      </c>
    </row>
    <row r="148" spans="1:6" x14ac:dyDescent="0.25">
      <c r="A148" s="18">
        <v>440</v>
      </c>
      <c r="B148" s="19" t="s">
        <v>158</v>
      </c>
      <c r="C148" s="18" t="s">
        <v>442</v>
      </c>
      <c r="D148" s="18" t="s">
        <v>442</v>
      </c>
      <c r="E148" s="18" t="s">
        <v>443</v>
      </c>
      <c r="F148" s="18" t="s">
        <v>444</v>
      </c>
    </row>
    <row r="149" spans="1:6" x14ac:dyDescent="0.25">
      <c r="A149" s="18">
        <v>442</v>
      </c>
      <c r="B149" s="19" t="s">
        <v>139</v>
      </c>
      <c r="C149" s="18" t="s">
        <v>445</v>
      </c>
      <c r="D149" s="18" t="s">
        <v>445</v>
      </c>
      <c r="E149" s="18" t="s">
        <v>445</v>
      </c>
      <c r="F149" s="18" t="s">
        <v>445</v>
      </c>
    </row>
    <row r="150" spans="1:6" x14ac:dyDescent="0.25">
      <c r="A150" s="18">
        <v>444</v>
      </c>
      <c r="B150" s="19" t="s">
        <v>158</v>
      </c>
      <c r="C150" s="18" t="s">
        <v>446</v>
      </c>
      <c r="D150" s="18" t="s">
        <v>447</v>
      </c>
      <c r="E150" s="18" t="s">
        <v>447</v>
      </c>
      <c r="F150" s="18" t="s">
        <v>447</v>
      </c>
    </row>
    <row r="151" spans="1:6" x14ac:dyDescent="0.25">
      <c r="A151" s="18">
        <v>446</v>
      </c>
      <c r="B151" s="19" t="s">
        <v>158</v>
      </c>
      <c r="C151" s="18" t="s">
        <v>448</v>
      </c>
      <c r="D151" s="18" t="s">
        <v>449</v>
      </c>
      <c r="E151" s="18" t="s">
        <v>449</v>
      </c>
      <c r="F151" s="18" t="s">
        <v>449</v>
      </c>
    </row>
    <row r="152" spans="1:6" x14ac:dyDescent="0.25">
      <c r="A152" s="18">
        <v>448</v>
      </c>
      <c r="B152" s="19" t="s">
        <v>158</v>
      </c>
      <c r="C152" s="18" t="s">
        <v>450</v>
      </c>
      <c r="D152" s="18" t="s">
        <v>451</v>
      </c>
      <c r="E152" s="18" t="s">
        <v>452</v>
      </c>
      <c r="F152" s="18" t="s">
        <v>447</v>
      </c>
    </row>
    <row r="153" spans="1:6" x14ac:dyDescent="0.25">
      <c r="A153" s="18">
        <v>450</v>
      </c>
      <c r="B153" s="19" t="s">
        <v>158</v>
      </c>
      <c r="C153" s="18" t="s">
        <v>453</v>
      </c>
      <c r="D153" s="18" t="s">
        <v>453</v>
      </c>
      <c r="E153" s="18" t="s">
        <v>453</v>
      </c>
      <c r="F153" s="18" t="s">
        <v>453</v>
      </c>
    </row>
    <row r="154" spans="1:6" x14ac:dyDescent="0.25">
      <c r="A154" s="18">
        <v>452</v>
      </c>
      <c r="B154" s="19" t="s">
        <v>137</v>
      </c>
      <c r="C154" s="18" t="s">
        <v>454</v>
      </c>
      <c r="D154" s="18" t="s">
        <v>454</v>
      </c>
      <c r="E154" s="18" t="s">
        <v>455</v>
      </c>
      <c r="F154" s="18" t="s">
        <v>177</v>
      </c>
    </row>
    <row r="155" spans="1:6" x14ac:dyDescent="0.25">
      <c r="A155" s="18">
        <v>454</v>
      </c>
      <c r="B155" s="19" t="s">
        <v>143</v>
      </c>
      <c r="C155" s="18" t="s">
        <v>456</v>
      </c>
      <c r="D155" s="18" t="s">
        <v>456</v>
      </c>
      <c r="E155" s="18" t="s">
        <v>456</v>
      </c>
      <c r="F155" s="18" t="s">
        <v>456</v>
      </c>
    </row>
    <row r="156" spans="1:6" x14ac:dyDescent="0.25">
      <c r="A156" s="18">
        <v>456</v>
      </c>
      <c r="B156" s="19" t="s">
        <v>158</v>
      </c>
      <c r="C156" s="18" t="s">
        <v>457</v>
      </c>
      <c r="D156" s="18" t="s">
        <v>457</v>
      </c>
      <c r="E156" s="18" t="s">
        <v>458</v>
      </c>
      <c r="F156" s="18" t="s">
        <v>208</v>
      </c>
    </row>
    <row r="157" spans="1:6" x14ac:dyDescent="0.25">
      <c r="A157" s="18">
        <v>460</v>
      </c>
      <c r="B157" s="19" t="s">
        <v>148</v>
      </c>
      <c r="C157" s="18" t="s">
        <v>459</v>
      </c>
      <c r="D157" s="18" t="s">
        <v>460</v>
      </c>
      <c r="E157" s="18" t="s">
        <v>461</v>
      </c>
      <c r="F157" s="18" t="s">
        <v>462</v>
      </c>
    </row>
    <row r="158" spans="1:6" x14ac:dyDescent="0.25">
      <c r="A158" s="18">
        <v>462</v>
      </c>
      <c r="B158" s="19" t="s">
        <v>148</v>
      </c>
      <c r="C158" s="18" t="s">
        <v>463</v>
      </c>
      <c r="D158" s="18" t="s">
        <v>463</v>
      </c>
      <c r="E158" s="18" t="s">
        <v>464</v>
      </c>
      <c r="F158" s="18" t="s">
        <v>151</v>
      </c>
    </row>
    <row r="159" spans="1:6" x14ac:dyDescent="0.25">
      <c r="A159" s="18">
        <v>464</v>
      </c>
      <c r="B159" s="19" t="s">
        <v>137</v>
      </c>
      <c r="C159" s="18" t="s">
        <v>190</v>
      </c>
      <c r="D159" s="18" t="s">
        <v>190</v>
      </c>
      <c r="E159" s="18" t="s">
        <v>190</v>
      </c>
      <c r="F159" s="18" t="s">
        <v>190</v>
      </c>
    </row>
    <row r="160" spans="1:6" x14ac:dyDescent="0.25">
      <c r="A160" s="18">
        <v>465</v>
      </c>
      <c r="B160" s="19" t="s">
        <v>143</v>
      </c>
      <c r="C160" s="18" t="s">
        <v>465</v>
      </c>
      <c r="D160" s="18" t="s">
        <v>466</v>
      </c>
      <c r="E160" s="18" t="s">
        <v>467</v>
      </c>
      <c r="F160" s="18" t="s">
        <v>303</v>
      </c>
    </row>
    <row r="161" spans="1:6" x14ac:dyDescent="0.25">
      <c r="A161" s="18">
        <v>466</v>
      </c>
      <c r="B161" s="19" t="s">
        <v>137</v>
      </c>
      <c r="C161" s="18" t="s">
        <v>468</v>
      </c>
      <c r="D161" s="18" t="s">
        <v>468</v>
      </c>
      <c r="E161" s="18" t="s">
        <v>468</v>
      </c>
      <c r="F161" s="18" t="s">
        <v>468</v>
      </c>
    </row>
    <row r="162" spans="1:6" x14ac:dyDescent="0.25">
      <c r="A162" s="18">
        <v>470</v>
      </c>
      <c r="B162" s="19" t="s">
        <v>148</v>
      </c>
      <c r="C162" s="18" t="s">
        <v>469</v>
      </c>
      <c r="D162" s="18" t="s">
        <v>469</v>
      </c>
      <c r="E162" s="18" t="s">
        <v>470</v>
      </c>
      <c r="F162" s="18" t="s">
        <v>471</v>
      </c>
    </row>
    <row r="163" spans="1:6" x14ac:dyDescent="0.25">
      <c r="A163" s="18">
        <v>472</v>
      </c>
      <c r="B163" s="19" t="s">
        <v>195</v>
      </c>
      <c r="C163" s="18" t="s">
        <v>472</v>
      </c>
      <c r="D163" s="18" t="s">
        <v>472</v>
      </c>
      <c r="E163" s="18" t="s">
        <v>472</v>
      </c>
      <c r="F163" s="18" t="s">
        <v>472</v>
      </c>
    </row>
    <row r="164" spans="1:6" x14ac:dyDescent="0.25">
      <c r="A164" s="18">
        <v>474</v>
      </c>
      <c r="B164" s="19" t="s">
        <v>143</v>
      </c>
      <c r="C164" s="18" t="s">
        <v>473</v>
      </c>
      <c r="D164" s="18" t="s">
        <v>474</v>
      </c>
      <c r="E164" s="18" t="s">
        <v>474</v>
      </c>
      <c r="F164" s="18" t="s">
        <v>475</v>
      </c>
    </row>
    <row r="165" spans="1:6" x14ac:dyDescent="0.25">
      <c r="A165" s="18">
        <v>475</v>
      </c>
      <c r="B165" s="19" t="s">
        <v>143</v>
      </c>
      <c r="C165" s="18" t="s">
        <v>476</v>
      </c>
      <c r="D165" s="18" t="s">
        <v>477</v>
      </c>
      <c r="E165" s="18" t="s">
        <v>477</v>
      </c>
      <c r="F165" s="18" t="s">
        <v>475</v>
      </c>
    </row>
    <row r="166" spans="1:6" x14ac:dyDescent="0.25">
      <c r="A166" s="18">
        <v>476</v>
      </c>
      <c r="B166" s="19" t="s">
        <v>195</v>
      </c>
      <c r="C166" s="18" t="s">
        <v>478</v>
      </c>
      <c r="D166" s="18" t="s">
        <v>478</v>
      </c>
      <c r="E166" s="18" t="s">
        <v>479</v>
      </c>
      <c r="F166" s="18" t="s">
        <v>219</v>
      </c>
    </row>
    <row r="167" spans="1:6" x14ac:dyDescent="0.25">
      <c r="A167" s="18">
        <v>478</v>
      </c>
      <c r="B167" s="19" t="s">
        <v>158</v>
      </c>
      <c r="C167" s="18" t="s">
        <v>480</v>
      </c>
      <c r="D167" s="18" t="s">
        <v>481</v>
      </c>
      <c r="E167" s="18" t="s">
        <v>482</v>
      </c>
      <c r="F167" s="18" t="s">
        <v>291</v>
      </c>
    </row>
    <row r="168" spans="1:6" x14ac:dyDescent="0.25">
      <c r="A168" s="18">
        <v>482</v>
      </c>
      <c r="B168" s="19" t="s">
        <v>143</v>
      </c>
      <c r="C168" s="18" t="s">
        <v>483</v>
      </c>
      <c r="D168" s="18" t="s">
        <v>481</v>
      </c>
      <c r="E168" s="18" t="s">
        <v>484</v>
      </c>
      <c r="F168" s="18" t="s">
        <v>147</v>
      </c>
    </row>
    <row r="169" spans="1:6" x14ac:dyDescent="0.25">
      <c r="A169" s="18">
        <v>486</v>
      </c>
      <c r="B169" s="19" t="s">
        <v>143</v>
      </c>
      <c r="C169" s="18" t="s">
        <v>485</v>
      </c>
      <c r="D169" s="18" t="s">
        <v>486</v>
      </c>
      <c r="E169" s="18" t="s">
        <v>486</v>
      </c>
      <c r="F169" s="18" t="s">
        <v>475</v>
      </c>
    </row>
    <row r="170" spans="1:6" x14ac:dyDescent="0.25">
      <c r="A170" s="18">
        <v>490</v>
      </c>
      <c r="B170" s="19" t="s">
        <v>148</v>
      </c>
      <c r="C170" s="18" t="s">
        <v>487</v>
      </c>
      <c r="D170" s="18" t="s">
        <v>487</v>
      </c>
      <c r="E170" s="18" t="s">
        <v>488</v>
      </c>
      <c r="F170" s="18" t="s">
        <v>489</v>
      </c>
    </row>
    <row r="171" spans="1:6" x14ac:dyDescent="0.25">
      <c r="A171" s="18">
        <v>494</v>
      </c>
      <c r="B171" s="19" t="s">
        <v>139</v>
      </c>
      <c r="C171" s="18" t="s">
        <v>490</v>
      </c>
      <c r="D171" s="18" t="s">
        <v>491</v>
      </c>
      <c r="E171" s="18" t="s">
        <v>492</v>
      </c>
      <c r="F171" s="18" t="s">
        <v>493</v>
      </c>
    </row>
    <row r="172" spans="1:6" x14ac:dyDescent="0.25">
      <c r="A172" s="18">
        <v>498</v>
      </c>
      <c r="B172" s="19" t="s">
        <v>143</v>
      </c>
      <c r="C172" s="18" t="s">
        <v>494</v>
      </c>
      <c r="D172" s="18" t="s">
        <v>494</v>
      </c>
      <c r="E172" s="18" t="s">
        <v>495</v>
      </c>
      <c r="F172" s="18" t="s">
        <v>496</v>
      </c>
    </row>
    <row r="173" spans="1:6" x14ac:dyDescent="0.25">
      <c r="A173" s="18">
        <v>500</v>
      </c>
      <c r="B173" s="19" t="s">
        <v>195</v>
      </c>
      <c r="C173" s="18" t="s">
        <v>497</v>
      </c>
      <c r="D173" s="18" t="s">
        <v>497</v>
      </c>
      <c r="E173" s="18" t="s">
        <v>497</v>
      </c>
      <c r="F173" s="18" t="s">
        <v>497</v>
      </c>
    </row>
    <row r="174" spans="1:6" x14ac:dyDescent="0.25">
      <c r="A174" s="18">
        <v>502</v>
      </c>
      <c r="B174" s="19" t="s">
        <v>143</v>
      </c>
      <c r="C174" s="18" t="s">
        <v>498</v>
      </c>
      <c r="D174" s="18" t="s">
        <v>499</v>
      </c>
      <c r="E174" s="18" t="s">
        <v>500</v>
      </c>
      <c r="F174" s="18" t="s">
        <v>147</v>
      </c>
    </row>
    <row r="175" spans="1:6" x14ac:dyDescent="0.25">
      <c r="A175" s="18">
        <v>504</v>
      </c>
      <c r="B175" s="19" t="s">
        <v>158</v>
      </c>
      <c r="C175" s="18" t="s">
        <v>501</v>
      </c>
      <c r="D175" s="18" t="s">
        <v>501</v>
      </c>
      <c r="E175" s="18" t="s">
        <v>501</v>
      </c>
      <c r="F175" s="18" t="s">
        <v>501</v>
      </c>
    </row>
    <row r="176" spans="1:6" x14ac:dyDescent="0.25">
      <c r="A176" s="18">
        <v>506</v>
      </c>
      <c r="B176" s="19" t="s">
        <v>143</v>
      </c>
      <c r="C176" s="18" t="s">
        <v>502</v>
      </c>
      <c r="D176" s="18" t="s">
        <v>502</v>
      </c>
      <c r="E176" s="18" t="s">
        <v>503</v>
      </c>
      <c r="F176" s="18" t="s">
        <v>223</v>
      </c>
    </row>
    <row r="177" spans="1:6" x14ac:dyDescent="0.25">
      <c r="A177" s="18">
        <v>508</v>
      </c>
      <c r="B177" s="19" t="s">
        <v>137</v>
      </c>
      <c r="C177" s="18" t="s">
        <v>504</v>
      </c>
      <c r="D177" s="18" t="s">
        <v>504</v>
      </c>
      <c r="E177" s="18" t="s">
        <v>505</v>
      </c>
      <c r="F177" s="18" t="s">
        <v>506</v>
      </c>
    </row>
    <row r="178" spans="1:6" x14ac:dyDescent="0.25">
      <c r="A178" s="18">
        <v>510</v>
      </c>
      <c r="B178" s="19" t="s">
        <v>148</v>
      </c>
      <c r="C178" s="18" t="s">
        <v>507</v>
      </c>
      <c r="D178" s="18" t="s">
        <v>507</v>
      </c>
      <c r="E178" s="18" t="s">
        <v>507</v>
      </c>
      <c r="F178" s="18" t="s">
        <v>507</v>
      </c>
    </row>
    <row r="179" spans="1:6" x14ac:dyDescent="0.25">
      <c r="A179" s="18">
        <v>512</v>
      </c>
      <c r="B179" s="19" t="s">
        <v>137</v>
      </c>
      <c r="C179" s="18" t="s">
        <v>508</v>
      </c>
      <c r="D179" s="18" t="s">
        <v>508</v>
      </c>
      <c r="E179" s="18" t="s">
        <v>508</v>
      </c>
      <c r="F179" s="18" t="s">
        <v>508</v>
      </c>
    </row>
    <row r="180" spans="1:6" x14ac:dyDescent="0.25">
      <c r="A180" s="18">
        <v>514</v>
      </c>
      <c r="B180" s="19" t="s">
        <v>158</v>
      </c>
      <c r="C180" s="18" t="s">
        <v>509</v>
      </c>
      <c r="D180" s="18" t="s">
        <v>510</v>
      </c>
      <c r="E180" s="18" t="s">
        <v>511</v>
      </c>
      <c r="F180" s="18" t="s">
        <v>179</v>
      </c>
    </row>
    <row r="181" spans="1:6" x14ac:dyDescent="0.25">
      <c r="A181" s="18">
        <v>516</v>
      </c>
      <c r="B181" s="19" t="s">
        <v>148</v>
      </c>
      <c r="C181" s="18" t="s">
        <v>512</v>
      </c>
      <c r="D181" s="18" t="s">
        <v>510</v>
      </c>
      <c r="E181" s="18" t="s">
        <v>513</v>
      </c>
      <c r="F181" s="18" t="s">
        <v>514</v>
      </c>
    </row>
    <row r="182" spans="1:6" x14ac:dyDescent="0.25">
      <c r="A182" s="18">
        <v>518</v>
      </c>
      <c r="B182" s="19" t="s">
        <v>137</v>
      </c>
      <c r="C182" s="18" t="s">
        <v>515</v>
      </c>
      <c r="D182" s="18" t="s">
        <v>516</v>
      </c>
      <c r="E182" s="18" t="s">
        <v>517</v>
      </c>
      <c r="F182" s="18" t="s">
        <v>518</v>
      </c>
    </row>
    <row r="183" spans="1:6" x14ac:dyDescent="0.25">
      <c r="A183" s="18">
        <v>519</v>
      </c>
      <c r="B183" s="19" t="s">
        <v>195</v>
      </c>
      <c r="C183" s="18" t="s">
        <v>519</v>
      </c>
      <c r="D183" s="18" t="s">
        <v>516</v>
      </c>
      <c r="E183" s="18" t="s">
        <v>520</v>
      </c>
      <c r="F183" s="18" t="s">
        <v>521</v>
      </c>
    </row>
    <row r="184" spans="1:6" x14ac:dyDescent="0.25">
      <c r="A184" s="18">
        <v>520</v>
      </c>
      <c r="B184" s="19" t="s">
        <v>137</v>
      </c>
      <c r="C184" s="18" t="s">
        <v>522</v>
      </c>
      <c r="D184" s="18" t="s">
        <v>522</v>
      </c>
      <c r="E184" s="18" t="s">
        <v>522</v>
      </c>
      <c r="F184" s="18" t="s">
        <v>522</v>
      </c>
    </row>
    <row r="185" spans="1:6" x14ac:dyDescent="0.25">
      <c r="A185" s="18">
        <v>522</v>
      </c>
      <c r="B185" s="19" t="s">
        <v>148</v>
      </c>
      <c r="C185" s="18" t="s">
        <v>523</v>
      </c>
      <c r="D185" s="18" t="s">
        <v>523</v>
      </c>
      <c r="E185" s="18" t="s">
        <v>524</v>
      </c>
      <c r="F185" s="18" t="s">
        <v>151</v>
      </c>
    </row>
    <row r="186" spans="1:6" x14ac:dyDescent="0.25">
      <c r="A186" s="18">
        <v>524</v>
      </c>
      <c r="B186" s="19" t="s">
        <v>143</v>
      </c>
      <c r="C186" s="18" t="s">
        <v>525</v>
      </c>
      <c r="D186" s="18" t="s">
        <v>525</v>
      </c>
      <c r="E186" s="18" t="s">
        <v>526</v>
      </c>
      <c r="F186" s="18" t="s">
        <v>527</v>
      </c>
    </row>
    <row r="187" spans="1:6" x14ac:dyDescent="0.25">
      <c r="A187" s="18">
        <v>526</v>
      </c>
      <c r="B187" s="19" t="s">
        <v>137</v>
      </c>
      <c r="C187" s="18" t="s">
        <v>528</v>
      </c>
      <c r="D187" s="18" t="s">
        <v>528</v>
      </c>
      <c r="E187" s="18" t="s">
        <v>528</v>
      </c>
      <c r="F187" s="18" t="s">
        <v>528</v>
      </c>
    </row>
    <row r="188" spans="1:6" x14ac:dyDescent="0.25">
      <c r="A188" s="18">
        <v>528</v>
      </c>
      <c r="B188" s="19" t="s">
        <v>158</v>
      </c>
      <c r="C188" s="18" t="s">
        <v>529</v>
      </c>
      <c r="D188" s="18" t="s">
        <v>529</v>
      </c>
      <c r="E188" s="18" t="s">
        <v>530</v>
      </c>
      <c r="F188" s="18" t="s">
        <v>291</v>
      </c>
    </row>
    <row r="189" spans="1:6" x14ac:dyDescent="0.25">
      <c r="A189" s="18">
        <v>530</v>
      </c>
      <c r="B189" s="19" t="s">
        <v>137</v>
      </c>
      <c r="C189" s="18" t="s">
        <v>531</v>
      </c>
      <c r="D189" s="18" t="s">
        <v>531</v>
      </c>
      <c r="E189" s="18" t="s">
        <v>532</v>
      </c>
      <c r="F189" s="18" t="s">
        <v>533</v>
      </c>
    </row>
    <row r="190" spans="1:6" x14ac:dyDescent="0.25">
      <c r="A190" s="18">
        <v>532</v>
      </c>
      <c r="B190" s="19" t="s">
        <v>158</v>
      </c>
      <c r="C190" s="18" t="s">
        <v>534</v>
      </c>
      <c r="D190" s="18" t="s">
        <v>534</v>
      </c>
      <c r="E190" s="18" t="s">
        <v>534</v>
      </c>
      <c r="F190" s="18" t="s">
        <v>534</v>
      </c>
    </row>
    <row r="191" spans="1:6" x14ac:dyDescent="0.25">
      <c r="A191" s="18">
        <v>534</v>
      </c>
      <c r="B191" s="19" t="s">
        <v>158</v>
      </c>
      <c r="C191" s="18" t="s">
        <v>535</v>
      </c>
      <c r="D191" s="18" t="s">
        <v>535</v>
      </c>
      <c r="E191" s="18" t="s">
        <v>535</v>
      </c>
      <c r="F191" s="18" t="s">
        <v>534</v>
      </c>
    </row>
    <row r="192" spans="1:6" x14ac:dyDescent="0.25">
      <c r="A192" s="18">
        <v>540</v>
      </c>
      <c r="B192" s="19" t="s">
        <v>158</v>
      </c>
      <c r="C192" s="18" t="s">
        <v>536</v>
      </c>
      <c r="D192" s="18" t="s">
        <v>536</v>
      </c>
      <c r="E192" s="18" t="s">
        <v>536</v>
      </c>
      <c r="F192" s="18" t="s">
        <v>536</v>
      </c>
    </row>
    <row r="193" spans="1:6" x14ac:dyDescent="0.25">
      <c r="A193" s="18">
        <v>542</v>
      </c>
      <c r="B193" s="19" t="s">
        <v>137</v>
      </c>
      <c r="C193" s="18" t="s">
        <v>537</v>
      </c>
      <c r="D193" s="18" t="s">
        <v>537</v>
      </c>
      <c r="E193" s="18" t="s">
        <v>538</v>
      </c>
      <c r="F193" s="18" t="s">
        <v>539</v>
      </c>
    </row>
    <row r="194" spans="1:6" x14ac:dyDescent="0.25">
      <c r="A194" s="18">
        <v>544</v>
      </c>
      <c r="B194" s="19" t="s">
        <v>143</v>
      </c>
      <c r="C194" s="18" t="s">
        <v>540</v>
      </c>
      <c r="D194" s="18" t="s">
        <v>540</v>
      </c>
      <c r="E194" s="18" t="s">
        <v>541</v>
      </c>
      <c r="F194" s="18" t="s">
        <v>542</v>
      </c>
    </row>
    <row r="195" spans="1:6" x14ac:dyDescent="0.25">
      <c r="A195" s="18">
        <v>548</v>
      </c>
      <c r="B195" s="19" t="s">
        <v>148</v>
      </c>
      <c r="C195" s="18" t="s">
        <v>543</v>
      </c>
      <c r="D195" s="18" t="s">
        <v>543</v>
      </c>
      <c r="E195" s="18" t="s">
        <v>543</v>
      </c>
      <c r="F195" s="18" t="s">
        <v>543</v>
      </c>
    </row>
    <row r="196" spans="1:6" x14ac:dyDescent="0.25">
      <c r="A196" s="18">
        <v>550</v>
      </c>
      <c r="B196" s="19" t="s">
        <v>148</v>
      </c>
      <c r="C196" s="18" t="s">
        <v>544</v>
      </c>
      <c r="D196" s="18" t="s">
        <v>544</v>
      </c>
      <c r="E196" s="18" t="s">
        <v>544</v>
      </c>
      <c r="F196" s="18" t="s">
        <v>544</v>
      </c>
    </row>
    <row r="197" spans="1:6" x14ac:dyDescent="0.25">
      <c r="A197" s="18">
        <v>554</v>
      </c>
      <c r="B197" s="19" t="s">
        <v>143</v>
      </c>
      <c r="C197" s="18" t="s">
        <v>545</v>
      </c>
      <c r="D197" s="18" t="s">
        <v>545</v>
      </c>
      <c r="E197" s="18" t="s">
        <v>546</v>
      </c>
      <c r="F197" s="18" t="s">
        <v>547</v>
      </c>
    </row>
    <row r="198" spans="1:6" x14ac:dyDescent="0.25">
      <c r="A198" s="18">
        <v>556</v>
      </c>
      <c r="B198" s="19" t="s">
        <v>139</v>
      </c>
      <c r="C198" s="18" t="s">
        <v>548</v>
      </c>
      <c r="D198" s="18" t="s">
        <v>548</v>
      </c>
      <c r="E198" s="18" t="s">
        <v>549</v>
      </c>
      <c r="F198" s="18" t="s">
        <v>550</v>
      </c>
    </row>
    <row r="199" spans="1:6" x14ac:dyDescent="0.25">
      <c r="A199" s="18">
        <v>560</v>
      </c>
      <c r="B199" s="19" t="s">
        <v>158</v>
      </c>
      <c r="C199" s="18" t="s">
        <v>551</v>
      </c>
      <c r="D199" s="18" t="s">
        <v>551</v>
      </c>
      <c r="E199" s="18" t="s">
        <v>552</v>
      </c>
      <c r="F199" s="18" t="s">
        <v>553</v>
      </c>
    </row>
    <row r="200" spans="1:6" x14ac:dyDescent="0.25">
      <c r="A200" s="18">
        <v>570</v>
      </c>
      <c r="B200" s="19" t="s">
        <v>158</v>
      </c>
      <c r="C200" s="18" t="s">
        <v>554</v>
      </c>
      <c r="D200" s="18" t="s">
        <v>555</v>
      </c>
      <c r="E200" s="18" t="s">
        <v>556</v>
      </c>
      <c r="F200" s="18" t="s">
        <v>557</v>
      </c>
    </row>
    <row r="201" spans="1:6" x14ac:dyDescent="0.25">
      <c r="A201" s="18">
        <v>572</v>
      </c>
      <c r="B201" s="19" t="s">
        <v>137</v>
      </c>
      <c r="C201" s="18" t="s">
        <v>558</v>
      </c>
      <c r="D201" s="18" t="s">
        <v>555</v>
      </c>
      <c r="E201" s="18" t="s">
        <v>559</v>
      </c>
      <c r="F201" s="18" t="s">
        <v>560</v>
      </c>
    </row>
    <row r="202" spans="1:6" x14ac:dyDescent="0.25">
      <c r="A202" s="18">
        <v>578</v>
      </c>
      <c r="B202" s="19" t="s">
        <v>139</v>
      </c>
      <c r="C202" s="18" t="s">
        <v>561</v>
      </c>
      <c r="D202" s="18" t="s">
        <v>561</v>
      </c>
      <c r="E202" s="18" t="s">
        <v>562</v>
      </c>
      <c r="F202" s="18" t="s">
        <v>563</v>
      </c>
    </row>
    <row r="203" spans="1:6" x14ac:dyDescent="0.25">
      <c r="A203" s="18">
        <v>582</v>
      </c>
      <c r="B203" s="19" t="s">
        <v>148</v>
      </c>
      <c r="C203" s="18" t="s">
        <v>564</v>
      </c>
      <c r="D203" s="18" t="s">
        <v>565</v>
      </c>
      <c r="E203" s="18" t="s">
        <v>566</v>
      </c>
      <c r="F203" s="18" t="s">
        <v>567</v>
      </c>
    </row>
    <row r="204" spans="1:6" x14ac:dyDescent="0.25">
      <c r="A204" s="18">
        <v>584</v>
      </c>
      <c r="B204" s="19" t="s">
        <v>158</v>
      </c>
      <c r="C204" s="18" t="s">
        <v>568</v>
      </c>
      <c r="D204" s="18" t="s">
        <v>568</v>
      </c>
      <c r="E204" s="18" t="s">
        <v>569</v>
      </c>
      <c r="F204" s="18" t="s">
        <v>570</v>
      </c>
    </row>
    <row r="205" spans="1:6" x14ac:dyDescent="0.25">
      <c r="A205" s="18">
        <v>586</v>
      </c>
      <c r="B205" s="19" t="s">
        <v>137</v>
      </c>
      <c r="C205" s="18" t="s">
        <v>571</v>
      </c>
      <c r="D205" s="18" t="s">
        <v>571</v>
      </c>
      <c r="E205" s="18" t="s">
        <v>571</v>
      </c>
      <c r="F205" s="18" t="s">
        <v>571</v>
      </c>
    </row>
    <row r="206" spans="1:6" x14ac:dyDescent="0.25">
      <c r="A206" s="18">
        <v>588</v>
      </c>
      <c r="B206" s="19" t="s">
        <v>148</v>
      </c>
      <c r="C206" s="18" t="s">
        <v>572</v>
      </c>
      <c r="D206" s="18" t="s">
        <v>572</v>
      </c>
      <c r="E206" s="18" t="s">
        <v>573</v>
      </c>
      <c r="F206" s="18" t="s">
        <v>151</v>
      </c>
    </row>
    <row r="207" spans="1:6" x14ac:dyDescent="0.25">
      <c r="A207" s="18">
        <v>590</v>
      </c>
      <c r="B207" s="19" t="s">
        <v>158</v>
      </c>
      <c r="C207" s="18" t="s">
        <v>574</v>
      </c>
      <c r="D207" s="18" t="s">
        <v>574</v>
      </c>
      <c r="E207" s="18" t="s">
        <v>575</v>
      </c>
      <c r="F207" s="18" t="s">
        <v>576</v>
      </c>
    </row>
    <row r="208" spans="1:6" x14ac:dyDescent="0.25">
      <c r="A208" s="18">
        <v>591</v>
      </c>
      <c r="B208" s="19" t="s">
        <v>148</v>
      </c>
      <c r="C208" s="18" t="s">
        <v>577</v>
      </c>
      <c r="D208" s="18" t="s">
        <v>578</v>
      </c>
      <c r="E208" s="18" t="s">
        <v>579</v>
      </c>
      <c r="F208" s="18" t="s">
        <v>336</v>
      </c>
    </row>
    <row r="209" spans="1:6" x14ac:dyDescent="0.25">
      <c r="A209" s="18">
        <v>592</v>
      </c>
      <c r="B209" s="19" t="s">
        <v>158</v>
      </c>
      <c r="C209" s="18" t="s">
        <v>580</v>
      </c>
      <c r="D209" s="18" t="s">
        <v>580</v>
      </c>
      <c r="E209" s="18" t="s">
        <v>581</v>
      </c>
      <c r="F209" s="18" t="s">
        <v>291</v>
      </c>
    </row>
    <row r="210" spans="1:6" x14ac:dyDescent="0.25">
      <c r="A210" s="18">
        <v>594</v>
      </c>
      <c r="B210" s="19" t="s">
        <v>143</v>
      </c>
      <c r="C210" s="18" t="s">
        <v>582</v>
      </c>
      <c r="D210" s="18" t="s">
        <v>582</v>
      </c>
      <c r="E210" s="18" t="s">
        <v>583</v>
      </c>
      <c r="F210" s="18" t="s">
        <v>547</v>
      </c>
    </row>
    <row r="211" spans="1:6" x14ac:dyDescent="0.25">
      <c r="A211" s="18">
        <v>598</v>
      </c>
      <c r="B211" s="19" t="s">
        <v>195</v>
      </c>
      <c r="C211" s="18" t="s">
        <v>584</v>
      </c>
      <c r="D211" s="18" t="s">
        <v>584</v>
      </c>
      <c r="E211" s="18" t="s">
        <v>585</v>
      </c>
      <c r="F211" s="18" t="s">
        <v>586</v>
      </c>
    </row>
    <row r="212" spans="1:6" x14ac:dyDescent="0.25">
      <c r="A212" s="18">
        <v>604</v>
      </c>
      <c r="B212" s="19" t="s">
        <v>137</v>
      </c>
      <c r="C212" s="18" t="s">
        <v>587</v>
      </c>
      <c r="D212" s="18" t="s">
        <v>588</v>
      </c>
      <c r="E212" s="18" t="s">
        <v>588</v>
      </c>
      <c r="F212" s="18" t="s">
        <v>588</v>
      </c>
    </row>
    <row r="213" spans="1:6" x14ac:dyDescent="0.25">
      <c r="A213" s="18">
        <v>606</v>
      </c>
      <c r="B213" s="19" t="s">
        <v>137</v>
      </c>
      <c r="C213" s="18" t="s">
        <v>589</v>
      </c>
      <c r="D213" s="18" t="s">
        <v>589</v>
      </c>
      <c r="E213" s="18" t="s">
        <v>589</v>
      </c>
      <c r="F213" s="18" t="s">
        <v>589</v>
      </c>
    </row>
    <row r="214" spans="1:6" x14ac:dyDescent="0.25">
      <c r="A214" s="18">
        <v>608</v>
      </c>
      <c r="B214" s="19" t="s">
        <v>148</v>
      </c>
      <c r="C214" s="18" t="s">
        <v>590</v>
      </c>
      <c r="D214" s="18" t="s">
        <v>590</v>
      </c>
      <c r="E214" s="18" t="s">
        <v>590</v>
      </c>
      <c r="F214" s="18" t="s">
        <v>590</v>
      </c>
    </row>
    <row r="215" spans="1:6" x14ac:dyDescent="0.25">
      <c r="A215" s="18">
        <v>610</v>
      </c>
      <c r="B215" s="19" t="s">
        <v>143</v>
      </c>
      <c r="C215" s="18" t="s">
        <v>591</v>
      </c>
      <c r="D215" s="18" t="s">
        <v>592</v>
      </c>
      <c r="E215" s="18" t="s">
        <v>593</v>
      </c>
      <c r="F215" s="18" t="s">
        <v>147</v>
      </c>
    </row>
    <row r="216" spans="1:6" x14ac:dyDescent="0.25">
      <c r="A216" s="18">
        <v>614</v>
      </c>
      <c r="B216" s="19" t="s">
        <v>143</v>
      </c>
      <c r="C216" s="18" t="s">
        <v>594</v>
      </c>
      <c r="D216" s="18" t="s">
        <v>594</v>
      </c>
      <c r="E216" s="18" t="s">
        <v>594</v>
      </c>
      <c r="F216" s="18" t="s">
        <v>594</v>
      </c>
    </row>
    <row r="217" spans="1:6" x14ac:dyDescent="0.25">
      <c r="A217" s="18">
        <v>616</v>
      </c>
      <c r="B217" s="19" t="s">
        <v>137</v>
      </c>
      <c r="C217" s="18" t="s">
        <v>595</v>
      </c>
      <c r="D217" s="18" t="s">
        <v>595</v>
      </c>
      <c r="E217" s="18" t="s">
        <v>595</v>
      </c>
      <c r="F217" s="18" t="s">
        <v>596</v>
      </c>
    </row>
    <row r="218" spans="1:6" x14ac:dyDescent="0.25">
      <c r="A218" s="18">
        <v>618</v>
      </c>
      <c r="B218" s="19" t="s">
        <v>195</v>
      </c>
      <c r="C218" s="18" t="s">
        <v>597</v>
      </c>
      <c r="D218" s="18" t="s">
        <v>597</v>
      </c>
      <c r="E218" s="18" t="s">
        <v>598</v>
      </c>
      <c r="F218" s="18" t="s">
        <v>599</v>
      </c>
    </row>
    <row r="219" spans="1:6" x14ac:dyDescent="0.25">
      <c r="A219" s="18">
        <v>620</v>
      </c>
      <c r="B219" s="19" t="s">
        <v>137</v>
      </c>
      <c r="C219" s="18" t="s">
        <v>600</v>
      </c>
      <c r="D219" s="18" t="s">
        <v>600</v>
      </c>
      <c r="E219" s="18" t="s">
        <v>600</v>
      </c>
      <c r="F219" s="18" t="s">
        <v>600</v>
      </c>
    </row>
    <row r="220" spans="1:6" x14ac:dyDescent="0.25">
      <c r="A220" s="18">
        <v>622</v>
      </c>
      <c r="B220" s="19" t="s">
        <v>139</v>
      </c>
      <c r="C220" s="18" t="s">
        <v>601</v>
      </c>
      <c r="D220" s="18" t="s">
        <v>601</v>
      </c>
      <c r="E220" s="18" t="s">
        <v>602</v>
      </c>
      <c r="F220" s="18" t="s">
        <v>603</v>
      </c>
    </row>
    <row r="221" spans="1:6" x14ac:dyDescent="0.25">
      <c r="A221" s="18">
        <v>624</v>
      </c>
      <c r="B221" s="19" t="s">
        <v>195</v>
      </c>
      <c r="C221" s="18" t="s">
        <v>604</v>
      </c>
      <c r="D221" s="18" t="s">
        <v>604</v>
      </c>
      <c r="E221" s="18" t="s">
        <v>605</v>
      </c>
      <c r="F221" s="18" t="s">
        <v>606</v>
      </c>
    </row>
    <row r="222" spans="1:6" x14ac:dyDescent="0.25">
      <c r="A222" s="18">
        <v>630</v>
      </c>
      <c r="B222" s="19" t="s">
        <v>158</v>
      </c>
      <c r="C222" s="18" t="s">
        <v>607</v>
      </c>
      <c r="D222" s="18" t="s">
        <v>608</v>
      </c>
      <c r="E222" s="18" t="s">
        <v>609</v>
      </c>
      <c r="F222" s="18" t="s">
        <v>610</v>
      </c>
    </row>
    <row r="223" spans="1:6" x14ac:dyDescent="0.25">
      <c r="A223" s="18">
        <v>632</v>
      </c>
      <c r="B223" s="19" t="s">
        <v>158</v>
      </c>
      <c r="C223" s="18" t="s">
        <v>611</v>
      </c>
      <c r="D223" s="18" t="s">
        <v>612</v>
      </c>
      <c r="E223" s="18" t="s">
        <v>612</v>
      </c>
      <c r="F223" s="18" t="s">
        <v>612</v>
      </c>
    </row>
    <row r="224" spans="1:6" x14ac:dyDescent="0.25">
      <c r="A224" s="18">
        <v>633</v>
      </c>
      <c r="B224" s="19" t="s">
        <v>158</v>
      </c>
      <c r="C224" s="18" t="s">
        <v>613</v>
      </c>
      <c r="D224" s="18" t="e">
        <v>#N/A</v>
      </c>
      <c r="E224" s="18" t="s">
        <v>614</v>
      </c>
      <c r="F224" s="18" t="s">
        <v>223</v>
      </c>
    </row>
    <row r="225" spans="1:6" x14ac:dyDescent="0.25">
      <c r="A225" s="18">
        <v>634</v>
      </c>
      <c r="B225" s="19" t="s">
        <v>158</v>
      </c>
      <c r="C225" s="18" t="s">
        <v>615</v>
      </c>
      <c r="D225" s="18" t="s">
        <v>615</v>
      </c>
      <c r="E225" s="18" t="s">
        <v>615</v>
      </c>
      <c r="F225" s="18" t="s">
        <v>615</v>
      </c>
    </row>
    <row r="226" spans="1:6" x14ac:dyDescent="0.25">
      <c r="A226" s="18">
        <v>636</v>
      </c>
      <c r="B226" s="19" t="s">
        <v>137</v>
      </c>
      <c r="C226" s="18" t="s">
        <v>616</v>
      </c>
      <c r="D226" s="18" t="s">
        <v>616</v>
      </c>
      <c r="E226" s="18" t="s">
        <v>616</v>
      </c>
      <c r="F226" s="18" t="s">
        <v>617</v>
      </c>
    </row>
    <row r="227" spans="1:6" x14ac:dyDescent="0.25">
      <c r="A227" s="18">
        <v>640</v>
      </c>
      <c r="B227" s="19" t="s">
        <v>137</v>
      </c>
      <c r="C227" s="18" t="s">
        <v>618</v>
      </c>
      <c r="D227" s="18" t="s">
        <v>618</v>
      </c>
      <c r="E227" s="18" t="s">
        <v>618</v>
      </c>
      <c r="F227" s="18" t="s">
        <v>618</v>
      </c>
    </row>
    <row r="228" spans="1:6" x14ac:dyDescent="0.25">
      <c r="A228" s="18">
        <v>644</v>
      </c>
      <c r="B228" s="19" t="s">
        <v>158</v>
      </c>
      <c r="C228" s="18" t="s">
        <v>619</v>
      </c>
      <c r="D228" s="18" t="s">
        <v>619</v>
      </c>
      <c r="E228" s="18" t="s">
        <v>619</v>
      </c>
      <c r="F228" s="18" t="s">
        <v>619</v>
      </c>
    </row>
    <row r="229" spans="1:6" x14ac:dyDescent="0.25">
      <c r="A229" s="18">
        <v>650</v>
      </c>
      <c r="B229" s="19" t="s">
        <v>158</v>
      </c>
      <c r="C229" s="18" t="s">
        <v>620</v>
      </c>
      <c r="D229" s="18" t="s">
        <v>620</v>
      </c>
      <c r="E229" s="18" t="s">
        <v>621</v>
      </c>
      <c r="F229" s="18" t="s">
        <v>319</v>
      </c>
    </row>
    <row r="230" spans="1:6" x14ac:dyDescent="0.25">
      <c r="A230" s="18">
        <v>652</v>
      </c>
      <c r="B230" s="19" t="s">
        <v>158</v>
      </c>
      <c r="C230" s="18" t="s">
        <v>622</v>
      </c>
      <c r="D230" s="18" t="s">
        <v>622</v>
      </c>
      <c r="E230" s="18" t="s">
        <v>623</v>
      </c>
      <c r="F230" s="18" t="s">
        <v>223</v>
      </c>
    </row>
    <row r="231" spans="1:6" x14ac:dyDescent="0.25">
      <c r="A231" s="18">
        <v>658</v>
      </c>
      <c r="B231" s="19" t="s">
        <v>148</v>
      </c>
      <c r="C231" s="18" t="s">
        <v>624</v>
      </c>
      <c r="D231" s="18" t="s">
        <v>624</v>
      </c>
      <c r="E231" s="18" t="s">
        <v>624</v>
      </c>
      <c r="F231" s="18" t="s">
        <v>624</v>
      </c>
    </row>
    <row r="232" spans="1:6" x14ac:dyDescent="0.25">
      <c r="A232" s="18">
        <v>660</v>
      </c>
      <c r="B232" s="19" t="s">
        <v>148</v>
      </c>
      <c r="C232" s="18" t="s">
        <v>625</v>
      </c>
      <c r="D232" s="18" t="s">
        <v>625</v>
      </c>
      <c r="E232" s="18" t="s">
        <v>626</v>
      </c>
      <c r="F232" s="18" t="s">
        <v>627</v>
      </c>
    </row>
    <row r="233" spans="1:6" x14ac:dyDescent="0.25">
      <c r="A233" s="18">
        <v>662</v>
      </c>
      <c r="B233" s="19" t="s">
        <v>158</v>
      </c>
      <c r="C233" s="18" t="s">
        <v>628</v>
      </c>
      <c r="D233" s="18" t="s">
        <v>628</v>
      </c>
      <c r="E233" s="18" t="s">
        <v>629</v>
      </c>
      <c r="F233" s="18" t="s">
        <v>630</v>
      </c>
    </row>
    <row r="234" spans="1:6" x14ac:dyDescent="0.25">
      <c r="A234" s="18">
        <v>664</v>
      </c>
      <c r="B234" s="19" t="s">
        <v>143</v>
      </c>
      <c r="C234" s="18" t="s">
        <v>631</v>
      </c>
      <c r="D234" s="18" t="s">
        <v>632</v>
      </c>
      <c r="E234" s="18" t="s">
        <v>632</v>
      </c>
      <c r="F234" s="18" t="s">
        <v>632</v>
      </c>
    </row>
    <row r="235" spans="1:6" x14ac:dyDescent="0.25">
      <c r="A235" s="18">
        <v>666</v>
      </c>
      <c r="B235" s="19" t="s">
        <v>143</v>
      </c>
      <c r="C235" s="18" t="s">
        <v>633</v>
      </c>
      <c r="D235" s="18" t="s">
        <v>633</v>
      </c>
      <c r="E235" s="18" t="s">
        <v>633</v>
      </c>
      <c r="F235" s="18" t="s">
        <v>633</v>
      </c>
    </row>
    <row r="236" spans="1:6" x14ac:dyDescent="0.25">
      <c r="A236" s="18">
        <v>668</v>
      </c>
      <c r="B236" s="19" t="s">
        <v>139</v>
      </c>
      <c r="C236" s="18" t="s">
        <v>634</v>
      </c>
      <c r="D236" s="18" t="s">
        <v>635</v>
      </c>
      <c r="E236" s="18" t="s">
        <v>636</v>
      </c>
      <c r="F236" s="18" t="s">
        <v>637</v>
      </c>
    </row>
    <row r="237" spans="1:6" x14ac:dyDescent="0.25">
      <c r="A237" s="18">
        <v>670</v>
      </c>
      <c r="B237" s="19" t="s">
        <v>158</v>
      </c>
      <c r="C237" s="18" t="s">
        <v>635</v>
      </c>
      <c r="D237" s="18" t="s">
        <v>635</v>
      </c>
      <c r="E237" s="18" t="s">
        <v>635</v>
      </c>
      <c r="F237" s="18" t="s">
        <v>635</v>
      </c>
    </row>
    <row r="238" spans="1:6" x14ac:dyDescent="0.25">
      <c r="A238" s="18">
        <v>672</v>
      </c>
      <c r="B238" s="19" t="s">
        <v>148</v>
      </c>
      <c r="C238" s="18" t="s">
        <v>638</v>
      </c>
      <c r="D238" s="18" t="s">
        <v>638</v>
      </c>
      <c r="E238" s="18" t="s">
        <v>639</v>
      </c>
      <c r="F238" s="18" t="s">
        <v>640</v>
      </c>
    </row>
    <row r="239" spans="1:6" x14ac:dyDescent="0.25">
      <c r="A239" s="18">
        <v>676</v>
      </c>
      <c r="B239" s="19" t="s">
        <v>148</v>
      </c>
      <c r="C239" s="18" t="s">
        <v>641</v>
      </c>
      <c r="D239" s="18" t="s">
        <v>641</v>
      </c>
      <c r="E239" s="18" t="s">
        <v>642</v>
      </c>
      <c r="F239" s="18" t="s">
        <v>336</v>
      </c>
    </row>
    <row r="240" spans="1:6" x14ac:dyDescent="0.25">
      <c r="A240" s="18">
        <v>678</v>
      </c>
      <c r="B240" s="19" t="s">
        <v>148</v>
      </c>
      <c r="C240" s="18" t="s">
        <v>643</v>
      </c>
      <c r="D240" s="18" t="s">
        <v>643</v>
      </c>
      <c r="E240" s="18" t="s">
        <v>643</v>
      </c>
      <c r="F240" s="18" t="s">
        <v>643</v>
      </c>
    </row>
    <row r="241" spans="1:6" x14ac:dyDescent="0.25">
      <c r="A241" s="18">
        <v>680</v>
      </c>
      <c r="B241" s="19" t="s">
        <v>143</v>
      </c>
      <c r="C241" s="18" t="s">
        <v>353</v>
      </c>
      <c r="D241" s="18" t="s">
        <v>353</v>
      </c>
      <c r="E241" s="18" t="s">
        <v>353</v>
      </c>
      <c r="F241" s="18" t="s">
        <v>353</v>
      </c>
    </row>
    <row r="242" spans="1:6" x14ac:dyDescent="0.25">
      <c r="A242" s="18">
        <v>682</v>
      </c>
      <c r="B242" s="19" t="s">
        <v>143</v>
      </c>
      <c r="C242" s="18" t="s">
        <v>644</v>
      </c>
      <c r="D242" s="18" t="s">
        <v>644</v>
      </c>
      <c r="E242" s="18" t="s">
        <v>644</v>
      </c>
      <c r="F242" s="18" t="s">
        <v>645</v>
      </c>
    </row>
    <row r="243" spans="1:6" x14ac:dyDescent="0.25">
      <c r="A243" s="18">
        <v>685</v>
      </c>
      <c r="B243" s="19" t="s">
        <v>148</v>
      </c>
      <c r="C243" s="18" t="s">
        <v>193</v>
      </c>
      <c r="D243" s="18" t="s">
        <v>193</v>
      </c>
      <c r="E243" s="18" t="s">
        <v>193</v>
      </c>
      <c r="F243" s="18" t="s">
        <v>193</v>
      </c>
    </row>
    <row r="244" spans="1:6" x14ac:dyDescent="0.25">
      <c r="A244" s="18">
        <v>686</v>
      </c>
      <c r="B244" s="19" t="s">
        <v>143</v>
      </c>
      <c r="C244" s="18" t="s">
        <v>646</v>
      </c>
      <c r="D244" s="18" t="s">
        <v>646</v>
      </c>
      <c r="E244" s="18" t="s">
        <v>647</v>
      </c>
      <c r="F244" s="18" t="s">
        <v>147</v>
      </c>
    </row>
    <row r="245" spans="1:6" x14ac:dyDescent="0.25">
      <c r="A245" s="18">
        <v>690</v>
      </c>
      <c r="B245" s="19" t="s">
        <v>137</v>
      </c>
      <c r="C245" s="18" t="s">
        <v>648</v>
      </c>
      <c r="D245" s="18" t="s">
        <v>648</v>
      </c>
      <c r="E245" s="18" t="s">
        <v>648</v>
      </c>
      <c r="F245" s="18" t="s">
        <v>527</v>
      </c>
    </row>
    <row r="246" spans="1:6" x14ac:dyDescent="0.25">
      <c r="A246" s="18">
        <v>696</v>
      </c>
      <c r="B246" s="19" t="s">
        <v>148</v>
      </c>
      <c r="C246" s="18" t="s">
        <v>649</v>
      </c>
      <c r="D246" s="18" t="s">
        <v>649</v>
      </c>
      <c r="E246" s="18" t="s">
        <v>649</v>
      </c>
      <c r="F246" s="18" t="s">
        <v>649</v>
      </c>
    </row>
    <row r="247" spans="1:6" x14ac:dyDescent="0.25">
      <c r="A247" s="18">
        <v>698</v>
      </c>
      <c r="B247" s="19" t="s">
        <v>158</v>
      </c>
      <c r="C247" s="18" t="s">
        <v>650</v>
      </c>
      <c r="D247" s="18" t="s">
        <v>650</v>
      </c>
      <c r="E247" s="18" t="s">
        <v>651</v>
      </c>
      <c r="F247" s="18" t="s">
        <v>652</v>
      </c>
    </row>
    <row r="248" spans="1:6" x14ac:dyDescent="0.25">
      <c r="A248" s="18">
        <v>702</v>
      </c>
      <c r="B248" s="19" t="s">
        <v>158</v>
      </c>
      <c r="C248" s="18" t="s">
        <v>653</v>
      </c>
      <c r="D248" s="18" t="s">
        <v>653</v>
      </c>
      <c r="E248" s="18" t="s">
        <v>654</v>
      </c>
      <c r="F248" s="18" t="s">
        <v>655</v>
      </c>
    </row>
    <row r="249" spans="1:6" x14ac:dyDescent="0.25">
      <c r="A249" s="18">
        <v>704</v>
      </c>
      <c r="B249" s="19" t="s">
        <v>143</v>
      </c>
      <c r="C249" s="18" t="s">
        <v>656</v>
      </c>
      <c r="D249" s="18" t="s">
        <v>657</v>
      </c>
      <c r="E249" s="18" t="s">
        <v>657</v>
      </c>
      <c r="F249" s="18" t="s">
        <v>303</v>
      </c>
    </row>
    <row r="250" spans="1:6" x14ac:dyDescent="0.25">
      <c r="A250" s="18">
        <v>706</v>
      </c>
      <c r="B250" s="19" t="s">
        <v>143</v>
      </c>
      <c r="C250" s="18" t="s">
        <v>658</v>
      </c>
      <c r="D250" s="18" t="s">
        <v>658</v>
      </c>
      <c r="E250" s="18" t="s">
        <v>658</v>
      </c>
      <c r="F250" s="18" t="s">
        <v>658</v>
      </c>
    </row>
    <row r="251" spans="1:6" x14ac:dyDescent="0.25">
      <c r="A251" s="18">
        <v>708</v>
      </c>
      <c r="B251" s="19" t="s">
        <v>137</v>
      </c>
      <c r="C251" s="18" t="s">
        <v>659</v>
      </c>
      <c r="D251" s="18" t="s">
        <v>659</v>
      </c>
      <c r="E251" s="18" t="s">
        <v>659</v>
      </c>
      <c r="F251" s="18" t="s">
        <v>659</v>
      </c>
    </row>
    <row r="252" spans="1:6" x14ac:dyDescent="0.25">
      <c r="A252" s="18">
        <v>710</v>
      </c>
      <c r="B252" s="19" t="s">
        <v>158</v>
      </c>
      <c r="C252" s="18" t="s">
        <v>660</v>
      </c>
      <c r="D252" s="18" t="s">
        <v>661</v>
      </c>
      <c r="E252" s="18" t="s">
        <v>662</v>
      </c>
      <c r="F252" s="18" t="s">
        <v>294</v>
      </c>
    </row>
    <row r="253" spans="1:6" x14ac:dyDescent="0.25">
      <c r="A253" s="18">
        <v>712</v>
      </c>
      <c r="B253" s="19" t="s">
        <v>143</v>
      </c>
      <c r="C253" s="18" t="s">
        <v>663</v>
      </c>
      <c r="D253" s="18" t="s">
        <v>661</v>
      </c>
      <c r="E253" s="18" t="s">
        <v>664</v>
      </c>
      <c r="F253" s="18" t="s">
        <v>665</v>
      </c>
    </row>
    <row r="254" spans="1:6" x14ac:dyDescent="0.25">
      <c r="A254" s="18">
        <v>713</v>
      </c>
      <c r="B254" s="19" t="s">
        <v>143</v>
      </c>
      <c r="C254" s="18" t="s">
        <v>666</v>
      </c>
      <c r="D254" s="18" t="s">
        <v>667</v>
      </c>
      <c r="E254" s="18" t="s">
        <v>667</v>
      </c>
      <c r="F254" s="18" t="s">
        <v>668</v>
      </c>
    </row>
    <row r="255" spans="1:6" x14ac:dyDescent="0.25">
      <c r="A255" s="18">
        <v>715</v>
      </c>
      <c r="B255" s="19" t="s">
        <v>148</v>
      </c>
      <c r="C255" s="18" t="s">
        <v>669</v>
      </c>
      <c r="D255" s="18" t="s">
        <v>670</v>
      </c>
      <c r="E255" s="18" t="s">
        <v>671</v>
      </c>
      <c r="F255" s="18" t="s">
        <v>151</v>
      </c>
    </row>
    <row r="256" spans="1:6" x14ac:dyDescent="0.25">
      <c r="A256" s="18">
        <v>716</v>
      </c>
      <c r="B256" s="19" t="s">
        <v>143</v>
      </c>
      <c r="C256" s="18" t="s">
        <v>672</v>
      </c>
      <c r="D256" s="18" t="s">
        <v>673</v>
      </c>
      <c r="E256" s="18" t="s">
        <v>673</v>
      </c>
      <c r="F256" s="18" t="s">
        <v>668</v>
      </c>
    </row>
    <row r="257" spans="1:6" x14ac:dyDescent="0.25">
      <c r="A257" s="18">
        <v>717</v>
      </c>
      <c r="B257" s="19" t="s">
        <v>143</v>
      </c>
      <c r="C257" s="18" t="s">
        <v>674</v>
      </c>
      <c r="D257" s="18" t="s">
        <v>675</v>
      </c>
      <c r="E257" s="18" t="s">
        <v>675</v>
      </c>
      <c r="F257" s="18" t="s">
        <v>668</v>
      </c>
    </row>
    <row r="258" spans="1:6" x14ac:dyDescent="0.25">
      <c r="A258" s="18">
        <v>718</v>
      </c>
      <c r="B258" s="19" t="s">
        <v>139</v>
      </c>
      <c r="C258" s="18" t="s">
        <v>676</v>
      </c>
      <c r="D258" s="18" t="s">
        <v>676</v>
      </c>
      <c r="E258" s="18" t="s">
        <v>676</v>
      </c>
      <c r="F258" s="18" t="s">
        <v>676</v>
      </c>
    </row>
    <row r="259" spans="1:6" x14ac:dyDescent="0.25">
      <c r="A259" s="18">
        <v>720</v>
      </c>
      <c r="B259" s="19" t="s">
        <v>158</v>
      </c>
      <c r="C259" s="18" t="s">
        <v>677</v>
      </c>
      <c r="D259" s="18" t="s">
        <v>677</v>
      </c>
      <c r="E259" s="18" t="s">
        <v>678</v>
      </c>
      <c r="F259" s="18" t="s">
        <v>679</v>
      </c>
    </row>
    <row r="260" spans="1:6" x14ac:dyDescent="0.25">
      <c r="A260" s="18">
        <v>724</v>
      </c>
      <c r="B260" s="19" t="s">
        <v>158</v>
      </c>
      <c r="C260" s="18" t="s">
        <v>680</v>
      </c>
      <c r="D260" s="18" t="s">
        <v>681</v>
      </c>
      <c r="E260" s="18" t="s">
        <v>682</v>
      </c>
      <c r="F260" s="18" t="s">
        <v>291</v>
      </c>
    </row>
    <row r="261" spans="1:6" x14ac:dyDescent="0.25">
      <c r="A261" s="18">
        <v>728</v>
      </c>
      <c r="B261" s="19" t="s">
        <v>158</v>
      </c>
      <c r="C261" s="18" t="s">
        <v>683</v>
      </c>
      <c r="D261" s="18" t="s">
        <v>683</v>
      </c>
      <c r="E261" s="18" t="s">
        <v>684</v>
      </c>
      <c r="F261" s="18" t="s">
        <v>685</v>
      </c>
    </row>
    <row r="262" spans="1:6" x14ac:dyDescent="0.25">
      <c r="A262" s="18">
        <v>730</v>
      </c>
      <c r="B262" s="19" t="s">
        <v>158</v>
      </c>
      <c r="C262" s="18" t="s">
        <v>686</v>
      </c>
      <c r="D262" s="18" t="s">
        <v>686</v>
      </c>
      <c r="E262" s="18" t="s">
        <v>687</v>
      </c>
      <c r="F262" s="18" t="s">
        <v>688</v>
      </c>
    </row>
    <row r="263" spans="1:6" x14ac:dyDescent="0.25">
      <c r="A263" s="18">
        <v>732</v>
      </c>
      <c r="B263" s="19" t="s">
        <v>137</v>
      </c>
      <c r="C263" s="18" t="s">
        <v>689</v>
      </c>
      <c r="D263" s="18" t="s">
        <v>689</v>
      </c>
      <c r="E263" s="18" t="s">
        <v>690</v>
      </c>
      <c r="F263" s="18" t="s">
        <v>691</v>
      </c>
    </row>
    <row r="264" spans="1:6" x14ac:dyDescent="0.25">
      <c r="A264" s="18">
        <v>736</v>
      </c>
      <c r="B264" s="19" t="s">
        <v>158</v>
      </c>
      <c r="C264" s="18" t="s">
        <v>692</v>
      </c>
      <c r="D264" s="18" t="s">
        <v>692</v>
      </c>
      <c r="E264" s="18" t="s">
        <v>693</v>
      </c>
      <c r="F264" s="18" t="s">
        <v>364</v>
      </c>
    </row>
    <row r="265" spans="1:6" x14ac:dyDescent="0.25">
      <c r="A265" s="18">
        <v>738</v>
      </c>
      <c r="B265" s="19" t="s">
        <v>158</v>
      </c>
      <c r="C265" s="18" t="s">
        <v>694</v>
      </c>
      <c r="D265" s="18" t="s">
        <v>694</v>
      </c>
      <c r="E265" s="18" t="s">
        <v>694</v>
      </c>
      <c r="F265" s="18" t="s">
        <v>694</v>
      </c>
    </row>
    <row r="266" spans="1:6" x14ac:dyDescent="0.25">
      <c r="A266" s="18">
        <v>740</v>
      </c>
      <c r="B266" s="19" t="s">
        <v>158</v>
      </c>
      <c r="C266" s="18" t="s">
        <v>695</v>
      </c>
      <c r="D266" s="18" t="s">
        <v>695</v>
      </c>
      <c r="E266" s="18" t="s">
        <v>695</v>
      </c>
      <c r="F266" s="18" t="s">
        <v>695</v>
      </c>
    </row>
    <row r="267" spans="1:6" x14ac:dyDescent="0.25">
      <c r="A267" s="18">
        <v>742</v>
      </c>
      <c r="B267" s="19" t="s">
        <v>148</v>
      </c>
      <c r="C267" s="18" t="s">
        <v>696</v>
      </c>
      <c r="D267" s="18" t="s">
        <v>696</v>
      </c>
      <c r="E267" s="18" t="s">
        <v>697</v>
      </c>
      <c r="F267" s="18" t="s">
        <v>151</v>
      </c>
    </row>
    <row r="268" spans="1:6" x14ac:dyDescent="0.25">
      <c r="A268" s="18">
        <v>744</v>
      </c>
      <c r="B268" s="19" t="s">
        <v>139</v>
      </c>
      <c r="C268" s="18" t="s">
        <v>698</v>
      </c>
      <c r="D268" s="18" t="s">
        <v>698</v>
      </c>
      <c r="E268" s="18" t="s">
        <v>699</v>
      </c>
      <c r="F268" s="18" t="s">
        <v>369</v>
      </c>
    </row>
    <row r="269" spans="1:6" x14ac:dyDescent="0.25">
      <c r="A269" s="18">
        <v>746</v>
      </c>
      <c r="B269" s="19" t="s">
        <v>137</v>
      </c>
      <c r="C269" s="18" t="s">
        <v>700</v>
      </c>
      <c r="D269" s="18" t="s">
        <v>700</v>
      </c>
      <c r="E269" s="18" t="s">
        <v>700</v>
      </c>
      <c r="F269" s="18" t="s">
        <v>700</v>
      </c>
    </row>
    <row r="270" spans="1:6" x14ac:dyDescent="0.25">
      <c r="A270" s="18">
        <v>748</v>
      </c>
      <c r="B270" s="19" t="s">
        <v>143</v>
      </c>
      <c r="C270" s="18" t="s">
        <v>701</v>
      </c>
      <c r="D270" s="18" t="s">
        <v>702</v>
      </c>
      <c r="E270" s="18" t="s">
        <v>703</v>
      </c>
      <c r="F270" s="18" t="s">
        <v>147</v>
      </c>
    </row>
    <row r="271" spans="1:6" x14ac:dyDescent="0.25">
      <c r="A271" s="18">
        <v>750</v>
      </c>
      <c r="B271" s="19" t="s">
        <v>158</v>
      </c>
      <c r="C271" s="18" t="s">
        <v>702</v>
      </c>
      <c r="D271" s="18" t="s">
        <v>702</v>
      </c>
      <c r="E271" s="18" t="s">
        <v>702</v>
      </c>
      <c r="F271" s="18" t="s">
        <v>702</v>
      </c>
    </row>
    <row r="272" spans="1:6" x14ac:dyDescent="0.25">
      <c r="A272" s="18">
        <v>751</v>
      </c>
      <c r="B272" s="19" t="s">
        <v>195</v>
      </c>
      <c r="C272" s="18" t="s">
        <v>704</v>
      </c>
      <c r="D272" s="18" t="s">
        <v>704</v>
      </c>
      <c r="E272" s="18" t="s">
        <v>705</v>
      </c>
      <c r="F272" s="18" t="s">
        <v>706</v>
      </c>
    </row>
    <row r="273" spans="1:6" x14ac:dyDescent="0.25">
      <c r="A273" s="18">
        <v>752</v>
      </c>
      <c r="B273" s="19" t="s">
        <v>148</v>
      </c>
      <c r="C273" s="18" t="s">
        <v>707</v>
      </c>
      <c r="D273" s="18" t="s">
        <v>707</v>
      </c>
      <c r="E273" s="18" t="s">
        <v>708</v>
      </c>
      <c r="F273" s="18" t="s">
        <v>151</v>
      </c>
    </row>
    <row r="274" spans="1:6" x14ac:dyDescent="0.25">
      <c r="A274" s="18">
        <v>754</v>
      </c>
      <c r="B274" s="19" t="s">
        <v>148</v>
      </c>
      <c r="C274" s="18" t="s">
        <v>709</v>
      </c>
      <c r="D274" s="18" t="s">
        <v>709</v>
      </c>
      <c r="E274" s="18" t="s">
        <v>710</v>
      </c>
      <c r="F274" s="18" t="s">
        <v>711</v>
      </c>
    </row>
    <row r="275" spans="1:6" x14ac:dyDescent="0.25">
      <c r="A275" s="18">
        <v>758</v>
      </c>
      <c r="B275" s="19" t="s">
        <v>195</v>
      </c>
      <c r="C275" s="18" t="s">
        <v>712</v>
      </c>
      <c r="D275" s="18" t="s">
        <v>712</v>
      </c>
      <c r="E275" s="18" t="s">
        <v>713</v>
      </c>
      <c r="F275" s="18" t="s">
        <v>714</v>
      </c>
    </row>
    <row r="276" spans="1:6" x14ac:dyDescent="0.25">
      <c r="A276" s="18">
        <v>760</v>
      </c>
      <c r="B276" s="19" t="s">
        <v>139</v>
      </c>
      <c r="C276" s="18" t="s">
        <v>715</v>
      </c>
      <c r="D276" s="18" t="s">
        <v>715</v>
      </c>
      <c r="E276" s="18" t="s">
        <v>715</v>
      </c>
      <c r="F276" s="18" t="s">
        <v>715</v>
      </c>
    </row>
    <row r="277" spans="1:6" x14ac:dyDescent="0.25">
      <c r="A277" s="18">
        <v>762</v>
      </c>
      <c r="B277" s="19" t="s">
        <v>139</v>
      </c>
      <c r="C277" s="18" t="s">
        <v>716</v>
      </c>
      <c r="D277" s="18" t="s">
        <v>716</v>
      </c>
      <c r="E277" s="18" t="s">
        <v>716</v>
      </c>
      <c r="F277" s="18" t="s">
        <v>716</v>
      </c>
    </row>
    <row r="278" spans="1:6" x14ac:dyDescent="0.25">
      <c r="A278" s="18">
        <v>764</v>
      </c>
      <c r="B278" s="19" t="s">
        <v>158</v>
      </c>
      <c r="C278" s="18" t="s">
        <v>717</v>
      </c>
      <c r="D278" s="18" t="s">
        <v>716</v>
      </c>
      <c r="E278" s="18" t="s">
        <v>718</v>
      </c>
      <c r="F278" s="18" t="s">
        <v>719</v>
      </c>
    </row>
    <row r="279" spans="1:6" x14ac:dyDescent="0.25">
      <c r="A279" s="18">
        <v>768</v>
      </c>
      <c r="B279" s="19" t="s">
        <v>158</v>
      </c>
      <c r="C279" s="18" t="s">
        <v>720</v>
      </c>
      <c r="D279" s="18" t="s">
        <v>720</v>
      </c>
      <c r="E279" s="18" t="s">
        <v>721</v>
      </c>
      <c r="F279" s="18" t="s">
        <v>722</v>
      </c>
    </row>
    <row r="280" spans="1:6" x14ac:dyDescent="0.25">
      <c r="A280" s="18">
        <v>772</v>
      </c>
      <c r="B280" s="19" t="s">
        <v>137</v>
      </c>
      <c r="C280" s="18" t="s">
        <v>723</v>
      </c>
      <c r="D280" s="18" t="s">
        <v>724</v>
      </c>
      <c r="E280" s="18" t="s">
        <v>725</v>
      </c>
      <c r="F280" s="18" t="s">
        <v>726</v>
      </c>
    </row>
    <row r="281" spans="1:6" x14ac:dyDescent="0.25">
      <c r="A281" s="18">
        <v>774</v>
      </c>
      <c r="B281" s="19" t="s">
        <v>158</v>
      </c>
      <c r="C281" s="18" t="s">
        <v>727</v>
      </c>
      <c r="D281" s="18" t="s">
        <v>727</v>
      </c>
      <c r="E281" s="18" t="s">
        <v>727</v>
      </c>
      <c r="F281" s="18" t="s">
        <v>724</v>
      </c>
    </row>
    <row r="282" spans="1:6" x14ac:dyDescent="0.25">
      <c r="A282" s="18">
        <v>782</v>
      </c>
      <c r="B282" s="19" t="s">
        <v>158</v>
      </c>
      <c r="C282" s="18" t="s">
        <v>728</v>
      </c>
      <c r="D282" s="18" t="s">
        <v>728</v>
      </c>
      <c r="E282" s="18" t="s">
        <v>729</v>
      </c>
      <c r="F282" s="18" t="s">
        <v>223</v>
      </c>
    </row>
    <row r="283" spans="1:6" x14ac:dyDescent="0.25">
      <c r="A283" s="18">
        <v>784</v>
      </c>
      <c r="B283" s="19" t="s">
        <v>158</v>
      </c>
      <c r="C283" s="18" t="s">
        <v>730</v>
      </c>
      <c r="D283" s="18" t="s">
        <v>731</v>
      </c>
      <c r="E283" s="18" t="s">
        <v>732</v>
      </c>
      <c r="F283" s="18" t="s">
        <v>223</v>
      </c>
    </row>
    <row r="284" spans="1:6" x14ac:dyDescent="0.25">
      <c r="A284" s="18">
        <v>788</v>
      </c>
      <c r="B284" s="19" t="s">
        <v>195</v>
      </c>
      <c r="C284" s="18" t="s">
        <v>733</v>
      </c>
      <c r="D284" s="18" t="s">
        <v>733</v>
      </c>
      <c r="E284" s="18" t="s">
        <v>734</v>
      </c>
      <c r="F284" s="18" t="s">
        <v>223</v>
      </c>
    </row>
    <row r="285" spans="1:6" x14ac:dyDescent="0.25">
      <c r="A285" s="18">
        <v>790</v>
      </c>
      <c r="B285" s="19" t="s">
        <v>158</v>
      </c>
      <c r="C285" s="18" t="s">
        <v>735</v>
      </c>
      <c r="D285" s="18" t="s">
        <v>736</v>
      </c>
      <c r="E285" s="18" t="s">
        <v>737</v>
      </c>
      <c r="F285" s="18" t="s">
        <v>223</v>
      </c>
    </row>
    <row r="286" spans="1:6" x14ac:dyDescent="0.25">
      <c r="A286" s="18">
        <v>792</v>
      </c>
      <c r="B286" s="19" t="s">
        <v>158</v>
      </c>
      <c r="C286" s="18" t="s">
        <v>738</v>
      </c>
      <c r="D286" s="18" t="s">
        <v>738</v>
      </c>
      <c r="E286" s="18" t="s">
        <v>739</v>
      </c>
      <c r="F286" s="18" t="s">
        <v>223</v>
      </c>
    </row>
    <row r="287" spans="1:6" x14ac:dyDescent="0.25">
      <c r="A287" s="18">
        <v>794</v>
      </c>
      <c r="B287" s="19" t="s">
        <v>143</v>
      </c>
      <c r="C287" s="18" t="s">
        <v>740</v>
      </c>
      <c r="D287" s="18" t="s">
        <v>740</v>
      </c>
      <c r="E287" s="18" t="s">
        <v>740</v>
      </c>
      <c r="F287" s="18" t="s">
        <v>740</v>
      </c>
    </row>
    <row r="288" spans="1:6" x14ac:dyDescent="0.25">
      <c r="A288" s="18">
        <v>796</v>
      </c>
      <c r="B288" s="19" t="s">
        <v>143</v>
      </c>
      <c r="C288" s="18" t="s">
        <v>741</v>
      </c>
      <c r="D288" s="18" t="s">
        <v>741</v>
      </c>
      <c r="E288" s="18" t="s">
        <v>742</v>
      </c>
      <c r="F288" s="18" t="s">
        <v>743</v>
      </c>
    </row>
    <row r="289" spans="1:6" x14ac:dyDescent="0.25">
      <c r="A289" s="18">
        <v>801</v>
      </c>
      <c r="B289" s="19" t="s">
        <v>158</v>
      </c>
      <c r="C289" s="18" t="s">
        <v>744</v>
      </c>
      <c r="D289" s="18" t="s">
        <v>608</v>
      </c>
      <c r="E289" s="18" t="s">
        <v>745</v>
      </c>
      <c r="F289" s="18" t="s">
        <v>291</v>
      </c>
    </row>
    <row r="290" spans="1:6" x14ac:dyDescent="0.25">
      <c r="A290" s="18">
        <v>802</v>
      </c>
      <c r="B290" s="19" t="s">
        <v>158</v>
      </c>
      <c r="C290" s="18" t="s">
        <v>746</v>
      </c>
      <c r="D290" s="18" t="s">
        <v>746</v>
      </c>
      <c r="E290" s="18" t="s">
        <v>747</v>
      </c>
      <c r="F290" s="18" t="s">
        <v>354</v>
      </c>
    </row>
    <row r="291" spans="1:6" x14ac:dyDescent="0.25">
      <c r="A291" s="18">
        <v>804</v>
      </c>
      <c r="B291" s="19" t="s">
        <v>137</v>
      </c>
      <c r="C291" s="18" t="s">
        <v>748</v>
      </c>
      <c r="D291" s="18" t="s">
        <v>748</v>
      </c>
      <c r="E291" s="18" t="s">
        <v>748</v>
      </c>
      <c r="F291" s="18" t="s">
        <v>748</v>
      </c>
    </row>
    <row r="292" spans="1:6" x14ac:dyDescent="0.25">
      <c r="A292" s="18">
        <v>806</v>
      </c>
      <c r="B292" s="19" t="s">
        <v>148</v>
      </c>
      <c r="C292" s="18" t="s">
        <v>749</v>
      </c>
      <c r="D292" s="18" t="s">
        <v>749</v>
      </c>
      <c r="E292" s="18" t="s">
        <v>750</v>
      </c>
      <c r="F292" s="18" t="s">
        <v>336</v>
      </c>
    </row>
    <row r="293" spans="1:6" x14ac:dyDescent="0.25">
      <c r="A293" s="18">
        <v>807</v>
      </c>
      <c r="B293" s="19" t="s">
        <v>148</v>
      </c>
      <c r="C293" s="18" t="s">
        <v>751</v>
      </c>
      <c r="D293" s="18" t="s">
        <v>752</v>
      </c>
      <c r="E293" s="18" t="s">
        <v>752</v>
      </c>
      <c r="F293" s="18" t="s">
        <v>174</v>
      </c>
    </row>
    <row r="294" spans="1:6" x14ac:dyDescent="0.25">
      <c r="A294" s="18">
        <v>808</v>
      </c>
      <c r="B294" s="19" t="s">
        <v>158</v>
      </c>
      <c r="C294" s="18" t="s">
        <v>753</v>
      </c>
      <c r="D294" s="18" t="s">
        <v>753</v>
      </c>
      <c r="E294" s="18" t="s">
        <v>754</v>
      </c>
      <c r="F294" s="18" t="s">
        <v>755</v>
      </c>
    </row>
    <row r="295" spans="1:6" x14ac:dyDescent="0.25">
      <c r="A295" s="18">
        <v>810</v>
      </c>
      <c r="B295" s="19" t="s">
        <v>148</v>
      </c>
      <c r="C295" s="18" t="s">
        <v>756</v>
      </c>
      <c r="D295" s="18" t="s">
        <v>756</v>
      </c>
      <c r="E295" s="18" t="s">
        <v>757</v>
      </c>
      <c r="F295" s="18" t="s">
        <v>758</v>
      </c>
    </row>
    <row r="296" spans="1:6" x14ac:dyDescent="0.25">
      <c r="A296" s="18">
        <v>812</v>
      </c>
      <c r="B296" s="19" t="s">
        <v>158</v>
      </c>
      <c r="C296" s="18" t="s">
        <v>759</v>
      </c>
      <c r="D296" s="18" t="s">
        <v>759</v>
      </c>
      <c r="E296" s="18" t="s">
        <v>759</v>
      </c>
      <c r="F296" s="18" t="s">
        <v>759</v>
      </c>
    </row>
    <row r="297" spans="1:6" x14ac:dyDescent="0.25">
      <c r="A297" s="18">
        <v>816</v>
      </c>
      <c r="B297" s="19" t="s">
        <v>139</v>
      </c>
      <c r="C297" s="18" t="s">
        <v>760</v>
      </c>
      <c r="D297" s="18" t="s">
        <v>761</v>
      </c>
      <c r="E297" s="18" t="s">
        <v>762</v>
      </c>
      <c r="F297" s="18" t="s">
        <v>763</v>
      </c>
    </row>
    <row r="298" spans="1:6" x14ac:dyDescent="0.25">
      <c r="A298" s="18">
        <v>820</v>
      </c>
      <c r="B298" s="19" t="s">
        <v>137</v>
      </c>
      <c r="C298" s="18" t="s">
        <v>764</v>
      </c>
      <c r="D298" s="18" t="s">
        <v>765</v>
      </c>
      <c r="E298" s="18" t="s">
        <v>766</v>
      </c>
      <c r="F298" s="18" t="s">
        <v>767</v>
      </c>
    </row>
    <row r="299" spans="1:6" x14ac:dyDescent="0.25">
      <c r="A299" s="18">
        <v>822</v>
      </c>
      <c r="B299" s="19" t="s">
        <v>158</v>
      </c>
      <c r="C299" s="18" t="s">
        <v>768</v>
      </c>
      <c r="D299" s="18" t="s">
        <v>765</v>
      </c>
      <c r="E299" s="18" t="s">
        <v>769</v>
      </c>
      <c r="F299" s="18" t="s">
        <v>770</v>
      </c>
    </row>
    <row r="300" spans="1:6" x14ac:dyDescent="0.25">
      <c r="A300" s="18">
        <v>824</v>
      </c>
      <c r="B300" s="19" t="s">
        <v>158</v>
      </c>
      <c r="C300" s="18" t="s">
        <v>771</v>
      </c>
      <c r="D300" s="18" t="s">
        <v>772</v>
      </c>
      <c r="E300" s="18" t="s">
        <v>773</v>
      </c>
      <c r="F300" s="18" t="s">
        <v>774</v>
      </c>
    </row>
    <row r="301" spans="1:6" x14ac:dyDescent="0.25">
      <c r="A301" s="18">
        <v>828</v>
      </c>
      <c r="B301" s="19" t="s">
        <v>158</v>
      </c>
      <c r="C301" s="18" t="s">
        <v>775</v>
      </c>
      <c r="D301" s="18" t="s">
        <v>775</v>
      </c>
      <c r="E301" s="18" t="s">
        <v>776</v>
      </c>
      <c r="F301" s="18" t="s">
        <v>777</v>
      </c>
    </row>
    <row r="302" spans="1:6" x14ac:dyDescent="0.25">
      <c r="A302" s="18">
        <v>830</v>
      </c>
      <c r="B302" s="19" t="s">
        <v>143</v>
      </c>
      <c r="C302" s="18" t="s">
        <v>778</v>
      </c>
      <c r="D302" s="18" t="s">
        <v>779</v>
      </c>
      <c r="E302" s="18" t="s">
        <v>780</v>
      </c>
      <c r="F302" s="18" t="s">
        <v>781</v>
      </c>
    </row>
    <row r="303" spans="1:6" x14ac:dyDescent="0.25">
      <c r="A303" s="18">
        <v>832</v>
      </c>
      <c r="B303" s="19" t="s">
        <v>158</v>
      </c>
      <c r="C303" s="18" t="s">
        <v>779</v>
      </c>
      <c r="D303" s="18" t="s">
        <v>779</v>
      </c>
      <c r="E303" s="18" t="s">
        <v>779</v>
      </c>
      <c r="F303" s="18" t="s">
        <v>779</v>
      </c>
    </row>
    <row r="304" spans="1:6" x14ac:dyDescent="0.25">
      <c r="A304" s="18">
        <v>834</v>
      </c>
      <c r="B304" s="19" t="s">
        <v>137</v>
      </c>
      <c r="C304" s="18" t="s">
        <v>782</v>
      </c>
      <c r="D304" s="18" t="s">
        <v>782</v>
      </c>
      <c r="E304" s="18" t="s">
        <v>783</v>
      </c>
      <c r="F304" s="18" t="s">
        <v>784</v>
      </c>
    </row>
    <row r="305" spans="1:6" x14ac:dyDescent="0.25">
      <c r="A305" s="18">
        <v>836</v>
      </c>
      <c r="B305" s="19" t="s">
        <v>148</v>
      </c>
      <c r="C305" s="18" t="s">
        <v>785</v>
      </c>
      <c r="D305" s="18" t="s">
        <v>786</v>
      </c>
      <c r="E305" s="18" t="s">
        <v>787</v>
      </c>
      <c r="F305" s="18" t="s">
        <v>788</v>
      </c>
    </row>
    <row r="306" spans="1:6" x14ac:dyDescent="0.25">
      <c r="A306" s="18">
        <v>837</v>
      </c>
      <c r="B306" s="19" t="s">
        <v>148</v>
      </c>
      <c r="C306" s="18" t="s">
        <v>789</v>
      </c>
      <c r="D306" s="18" t="s">
        <v>790</v>
      </c>
      <c r="E306" s="18" t="s">
        <v>791</v>
      </c>
      <c r="F306" s="18" t="s">
        <v>792</v>
      </c>
    </row>
    <row r="307" spans="1:6" x14ac:dyDescent="0.25">
      <c r="A307" s="18">
        <v>838</v>
      </c>
      <c r="B307" s="19" t="s">
        <v>143</v>
      </c>
      <c r="C307" s="18" t="s">
        <v>547</v>
      </c>
      <c r="D307" s="18" t="s">
        <v>547</v>
      </c>
      <c r="E307" s="18" t="s">
        <v>547</v>
      </c>
      <c r="F307" s="18" t="s">
        <v>547</v>
      </c>
    </row>
    <row r="308" spans="1:6" x14ac:dyDescent="0.25">
      <c r="A308" s="18">
        <v>842</v>
      </c>
      <c r="B308" s="19" t="s">
        <v>148</v>
      </c>
      <c r="C308" s="18" t="s">
        <v>793</v>
      </c>
      <c r="D308" s="18" t="s">
        <v>793</v>
      </c>
      <c r="E308" s="18" t="s">
        <v>794</v>
      </c>
      <c r="F308" s="18" t="s">
        <v>151</v>
      </c>
    </row>
    <row r="309" spans="1:6" x14ac:dyDescent="0.25">
      <c r="A309" s="18">
        <v>846</v>
      </c>
      <c r="B309" s="19" t="s">
        <v>148</v>
      </c>
      <c r="C309" s="18" t="s">
        <v>795</v>
      </c>
      <c r="D309" s="18" t="s">
        <v>795</v>
      </c>
      <c r="E309" s="18" t="s">
        <v>795</v>
      </c>
      <c r="F309" s="18" t="s">
        <v>795</v>
      </c>
    </row>
    <row r="310" spans="1:6" x14ac:dyDescent="0.25">
      <c r="A310" s="18">
        <v>850</v>
      </c>
      <c r="B310" s="19" t="s">
        <v>158</v>
      </c>
      <c r="C310" s="18" t="s">
        <v>796</v>
      </c>
      <c r="D310" s="18" t="s">
        <v>796</v>
      </c>
      <c r="E310" s="18" t="s">
        <v>796</v>
      </c>
      <c r="F310" s="18" t="s">
        <v>796</v>
      </c>
    </row>
    <row r="311" spans="1:6" x14ac:dyDescent="0.25">
      <c r="A311" s="18">
        <v>852</v>
      </c>
      <c r="B311" s="19" t="s">
        <v>148</v>
      </c>
      <c r="C311" s="18" t="s">
        <v>797</v>
      </c>
      <c r="D311" s="18" t="s">
        <v>798</v>
      </c>
      <c r="E311" s="18" t="s">
        <v>799</v>
      </c>
      <c r="F311" s="18" t="s">
        <v>800</v>
      </c>
    </row>
    <row r="312" spans="1:6" x14ac:dyDescent="0.25">
      <c r="A312" s="18">
        <v>856</v>
      </c>
      <c r="B312" s="19" t="s">
        <v>137</v>
      </c>
      <c r="C312" s="18" t="s">
        <v>801</v>
      </c>
      <c r="D312" s="18" t="s">
        <v>801</v>
      </c>
      <c r="E312" s="18" t="s">
        <v>801</v>
      </c>
      <c r="F312" s="18" t="s">
        <v>801</v>
      </c>
    </row>
    <row r="313" spans="1:6" x14ac:dyDescent="0.25">
      <c r="A313" s="18">
        <v>860</v>
      </c>
      <c r="B313" s="19" t="s">
        <v>158</v>
      </c>
      <c r="C313" s="18" t="s">
        <v>802</v>
      </c>
      <c r="D313" s="18" t="s">
        <v>802</v>
      </c>
      <c r="E313" s="18" t="s">
        <v>803</v>
      </c>
      <c r="F313" s="18" t="s">
        <v>266</v>
      </c>
    </row>
    <row r="314" spans="1:6" x14ac:dyDescent="0.25">
      <c r="A314" s="18">
        <v>862</v>
      </c>
      <c r="B314" s="19" t="s">
        <v>195</v>
      </c>
      <c r="C314" s="18" t="s">
        <v>804</v>
      </c>
      <c r="D314" s="18" t="s">
        <v>804</v>
      </c>
      <c r="E314" s="18" t="s">
        <v>805</v>
      </c>
      <c r="F314" s="18" t="s">
        <v>571</v>
      </c>
    </row>
    <row r="315" spans="1:6" x14ac:dyDescent="0.25">
      <c r="A315" s="18">
        <v>864</v>
      </c>
      <c r="B315" s="19" t="s">
        <v>137</v>
      </c>
      <c r="C315" s="18" t="s">
        <v>806</v>
      </c>
      <c r="D315" s="18" t="s">
        <v>806</v>
      </c>
      <c r="E315" s="18" t="s">
        <v>806</v>
      </c>
      <c r="F315" s="18" t="s">
        <v>806</v>
      </c>
    </row>
    <row r="316" spans="1:6" x14ac:dyDescent="0.25">
      <c r="A316" s="18">
        <v>866</v>
      </c>
      <c r="B316" s="19" t="s">
        <v>143</v>
      </c>
      <c r="C316" s="18" t="s">
        <v>807</v>
      </c>
      <c r="D316" s="18" t="s">
        <v>807</v>
      </c>
      <c r="E316" s="18" t="s">
        <v>808</v>
      </c>
      <c r="F316" s="18" t="s">
        <v>809</v>
      </c>
    </row>
    <row r="317" spans="1:6" x14ac:dyDescent="0.25">
      <c r="A317" s="18">
        <v>868</v>
      </c>
      <c r="B317" s="19" t="s">
        <v>143</v>
      </c>
      <c r="C317" s="18" t="s">
        <v>810</v>
      </c>
      <c r="D317" s="18" t="s">
        <v>811</v>
      </c>
      <c r="E317" s="18" t="s">
        <v>812</v>
      </c>
      <c r="F317" s="18" t="s">
        <v>813</v>
      </c>
    </row>
    <row r="318" spans="1:6" x14ac:dyDescent="0.25">
      <c r="A318" s="18">
        <v>870</v>
      </c>
      <c r="B318" s="19" t="s">
        <v>143</v>
      </c>
      <c r="C318" s="18" t="s">
        <v>814</v>
      </c>
      <c r="D318" s="18" t="s">
        <v>814</v>
      </c>
      <c r="E318" s="18" t="s">
        <v>815</v>
      </c>
      <c r="F318" s="18" t="s">
        <v>816</v>
      </c>
    </row>
    <row r="319" spans="1:6" x14ac:dyDescent="0.25">
      <c r="A319" s="18">
        <v>872</v>
      </c>
      <c r="B319" s="19" t="s">
        <v>137</v>
      </c>
      <c r="C319" s="18" t="s">
        <v>817</v>
      </c>
      <c r="D319" s="18" t="s">
        <v>817</v>
      </c>
      <c r="E319" s="18" t="s">
        <v>817</v>
      </c>
      <c r="F319" s="18" t="s">
        <v>200</v>
      </c>
    </row>
    <row r="320" spans="1:6" x14ac:dyDescent="0.25">
      <c r="A320" s="18">
        <v>874</v>
      </c>
      <c r="B320" s="19" t="s">
        <v>137</v>
      </c>
      <c r="C320" s="18" t="s">
        <v>818</v>
      </c>
      <c r="D320" s="18" t="s">
        <v>819</v>
      </c>
      <c r="E320" s="18" t="s">
        <v>819</v>
      </c>
      <c r="F320" s="18" t="s">
        <v>200</v>
      </c>
    </row>
    <row r="321" spans="1:6" x14ac:dyDescent="0.25">
      <c r="A321" s="18">
        <v>876</v>
      </c>
      <c r="B321" s="19" t="s">
        <v>143</v>
      </c>
      <c r="C321" s="18" t="s">
        <v>820</v>
      </c>
      <c r="D321" s="18" t="s">
        <v>821</v>
      </c>
      <c r="E321" s="18" t="s">
        <v>821</v>
      </c>
      <c r="F321" s="18" t="s">
        <v>419</v>
      </c>
    </row>
    <row r="322" spans="1:6" x14ac:dyDescent="0.25">
      <c r="A322" s="18">
        <v>878</v>
      </c>
      <c r="B322" s="19" t="s">
        <v>137</v>
      </c>
      <c r="C322" s="18" t="s">
        <v>822</v>
      </c>
      <c r="D322" s="18" t="s">
        <v>822</v>
      </c>
      <c r="E322" s="18" t="s">
        <v>823</v>
      </c>
      <c r="F322" s="18" t="s">
        <v>824</v>
      </c>
    </row>
    <row r="323" spans="1:6" x14ac:dyDescent="0.25">
      <c r="A323" s="18">
        <v>880</v>
      </c>
      <c r="B323" s="19" t="s">
        <v>158</v>
      </c>
      <c r="C323" s="18" t="s">
        <v>825</v>
      </c>
      <c r="D323" s="18" t="s">
        <v>825</v>
      </c>
      <c r="E323" s="18" t="s">
        <v>826</v>
      </c>
      <c r="F323" s="18" t="s">
        <v>223</v>
      </c>
    </row>
    <row r="324" spans="1:6" x14ac:dyDescent="0.25">
      <c r="A324" s="18">
        <v>882</v>
      </c>
      <c r="B324" s="19" t="s">
        <v>143</v>
      </c>
      <c r="C324" s="18" t="s">
        <v>827</v>
      </c>
      <c r="D324" s="18" t="s">
        <v>827</v>
      </c>
      <c r="E324" s="18" t="s">
        <v>828</v>
      </c>
      <c r="F324" s="18" t="s">
        <v>147</v>
      </c>
    </row>
    <row r="325" spans="1:6" x14ac:dyDescent="0.25">
      <c r="A325" s="18">
        <v>884</v>
      </c>
      <c r="B325" s="19" t="s">
        <v>148</v>
      </c>
      <c r="C325" s="18" t="s">
        <v>829</v>
      </c>
      <c r="D325" s="18" t="s">
        <v>829</v>
      </c>
      <c r="E325" s="18" t="s">
        <v>830</v>
      </c>
      <c r="F325" s="18" t="s">
        <v>831</v>
      </c>
    </row>
    <row r="326" spans="1:6" x14ac:dyDescent="0.25">
      <c r="A326" s="18">
        <v>886</v>
      </c>
      <c r="B326" s="19" t="s">
        <v>148</v>
      </c>
      <c r="C326" s="18" t="s">
        <v>832</v>
      </c>
      <c r="D326" s="18" t="s">
        <v>832</v>
      </c>
      <c r="E326" s="18" t="s">
        <v>832</v>
      </c>
      <c r="F326" s="18" t="s">
        <v>832</v>
      </c>
    </row>
    <row r="327" spans="1:6" x14ac:dyDescent="0.25">
      <c r="A327" s="18">
        <v>888</v>
      </c>
      <c r="B327" s="19" t="s">
        <v>139</v>
      </c>
      <c r="C327" s="18" t="s">
        <v>833</v>
      </c>
      <c r="D327" s="18" t="s">
        <v>833</v>
      </c>
      <c r="E327" s="18" t="s">
        <v>833</v>
      </c>
      <c r="F327" s="18" t="s">
        <v>833</v>
      </c>
    </row>
    <row r="328" spans="1:6" x14ac:dyDescent="0.25">
      <c r="A328" s="18">
        <v>890</v>
      </c>
      <c r="B328" s="19" t="s">
        <v>143</v>
      </c>
      <c r="C328" s="18" t="s">
        <v>834</v>
      </c>
      <c r="D328" s="18" t="s">
        <v>834</v>
      </c>
      <c r="E328" s="18" t="s">
        <v>835</v>
      </c>
      <c r="F328" s="18" t="s">
        <v>377</v>
      </c>
    </row>
    <row r="329" spans="1:6" x14ac:dyDescent="0.25">
      <c r="A329" s="18">
        <v>892</v>
      </c>
      <c r="B329" s="19" t="s">
        <v>143</v>
      </c>
      <c r="C329" s="18" t="s">
        <v>836</v>
      </c>
      <c r="D329" s="18" t="s">
        <v>836</v>
      </c>
      <c r="E329" s="18" t="s">
        <v>836</v>
      </c>
      <c r="F329" s="18" t="s">
        <v>836</v>
      </c>
    </row>
    <row r="330" spans="1:6" x14ac:dyDescent="0.25">
      <c r="A330" s="18">
        <v>894</v>
      </c>
      <c r="B330" s="19" t="s">
        <v>158</v>
      </c>
      <c r="C330" s="18" t="s">
        <v>388</v>
      </c>
      <c r="D330" s="18" t="s">
        <v>388</v>
      </c>
      <c r="E330" s="18" t="s">
        <v>388</v>
      </c>
      <c r="F330" s="18" t="s">
        <v>388</v>
      </c>
    </row>
    <row r="331" spans="1:6" x14ac:dyDescent="0.25">
      <c r="A331" s="18">
        <v>900</v>
      </c>
      <c r="B331" s="19" t="s">
        <v>158</v>
      </c>
      <c r="C331" s="18" t="s">
        <v>837</v>
      </c>
      <c r="D331" s="18" t="s">
        <v>837</v>
      </c>
      <c r="E331" s="18" t="s">
        <v>837</v>
      </c>
      <c r="F331" s="18" t="s">
        <v>837</v>
      </c>
    </row>
    <row r="332" spans="1:6" x14ac:dyDescent="0.25">
      <c r="A332" s="18">
        <v>902</v>
      </c>
      <c r="B332" s="19" t="s">
        <v>158</v>
      </c>
      <c r="C332" s="18" t="s">
        <v>838</v>
      </c>
      <c r="D332" s="18" t="s">
        <v>838</v>
      </c>
      <c r="E332" s="18" t="s">
        <v>838</v>
      </c>
      <c r="F332" s="18" t="s">
        <v>838</v>
      </c>
    </row>
    <row r="333" spans="1:6" x14ac:dyDescent="0.25">
      <c r="A333" s="18">
        <v>904</v>
      </c>
      <c r="B333" s="19" t="s">
        <v>148</v>
      </c>
      <c r="C333" s="18" t="s">
        <v>839</v>
      </c>
      <c r="D333" s="18" t="s">
        <v>839</v>
      </c>
      <c r="E333" s="18" t="s">
        <v>839</v>
      </c>
      <c r="F333" s="18" t="s">
        <v>839</v>
      </c>
    </row>
    <row r="334" spans="1:6" x14ac:dyDescent="0.25">
      <c r="A334" s="18">
        <v>908</v>
      </c>
      <c r="B334" s="19" t="s">
        <v>137</v>
      </c>
      <c r="C334" s="18" t="s">
        <v>840</v>
      </c>
      <c r="D334" s="18" t="s">
        <v>840</v>
      </c>
      <c r="E334" s="18" t="s">
        <v>840</v>
      </c>
      <c r="F334" s="18" t="s">
        <v>840</v>
      </c>
    </row>
    <row r="335" spans="1:6" x14ac:dyDescent="0.25">
      <c r="A335" s="18">
        <v>914</v>
      </c>
      <c r="B335" s="19" t="s">
        <v>158</v>
      </c>
      <c r="C335" s="18" t="s">
        <v>841</v>
      </c>
      <c r="D335" s="18" t="s">
        <v>842</v>
      </c>
      <c r="E335" s="18" t="s">
        <v>843</v>
      </c>
      <c r="F335" s="18" t="s">
        <v>844</v>
      </c>
    </row>
    <row r="336" spans="1:6" x14ac:dyDescent="0.25">
      <c r="A336" s="18">
        <v>920</v>
      </c>
      <c r="B336" s="19" t="s">
        <v>148</v>
      </c>
      <c r="C336" s="18" t="s">
        <v>845</v>
      </c>
      <c r="D336" s="18" t="s">
        <v>845</v>
      </c>
      <c r="E336" s="18" t="s">
        <v>846</v>
      </c>
      <c r="F336" s="18" t="s">
        <v>151</v>
      </c>
    </row>
    <row r="337" spans="1:6" x14ac:dyDescent="0.25">
      <c r="A337" s="18">
        <v>922</v>
      </c>
      <c r="B337" s="19" t="s">
        <v>158</v>
      </c>
      <c r="C337" s="18" t="s">
        <v>847</v>
      </c>
      <c r="D337" s="18" t="s">
        <v>847</v>
      </c>
      <c r="E337" s="18" t="s">
        <v>847</v>
      </c>
      <c r="F337" s="18" t="s">
        <v>847</v>
      </c>
    </row>
    <row r="338" spans="1:6" x14ac:dyDescent="0.25">
      <c r="A338" s="18">
        <v>924</v>
      </c>
      <c r="B338" s="19" t="s">
        <v>148</v>
      </c>
      <c r="C338" s="18" t="s">
        <v>848</v>
      </c>
      <c r="D338" s="18" t="s">
        <v>847</v>
      </c>
      <c r="E338" s="18" t="s">
        <v>849</v>
      </c>
      <c r="F338" s="18" t="s">
        <v>567</v>
      </c>
    </row>
    <row r="339" spans="1:6" x14ac:dyDescent="0.25">
      <c r="A339" s="18">
        <v>926</v>
      </c>
      <c r="B339" s="19" t="s">
        <v>137</v>
      </c>
      <c r="C339" s="18" t="s">
        <v>850</v>
      </c>
      <c r="D339" s="18" t="s">
        <v>851</v>
      </c>
      <c r="E339" s="18" t="s">
        <v>852</v>
      </c>
      <c r="F339" s="18" t="s">
        <v>853</v>
      </c>
    </row>
    <row r="340" spans="1:6" x14ac:dyDescent="0.25">
      <c r="A340" s="18">
        <v>928</v>
      </c>
      <c r="B340" s="19" t="s">
        <v>143</v>
      </c>
      <c r="C340" s="18" t="s">
        <v>854</v>
      </c>
      <c r="D340" s="18" t="s">
        <v>854</v>
      </c>
      <c r="E340" s="18" t="s">
        <v>855</v>
      </c>
      <c r="F340" s="18" t="s">
        <v>836</v>
      </c>
    </row>
    <row r="341" spans="1:6" x14ac:dyDescent="0.25">
      <c r="A341" s="18">
        <v>934</v>
      </c>
      <c r="B341" s="19" t="s">
        <v>195</v>
      </c>
      <c r="C341" s="18" t="s">
        <v>856</v>
      </c>
      <c r="D341" s="18" t="s">
        <v>856</v>
      </c>
      <c r="E341" s="18" t="s">
        <v>856</v>
      </c>
      <c r="F341" s="18" t="s">
        <v>856</v>
      </c>
    </row>
    <row r="342" spans="1:6" x14ac:dyDescent="0.25">
      <c r="A342" s="18">
        <v>936</v>
      </c>
      <c r="B342" s="19" t="s">
        <v>158</v>
      </c>
      <c r="C342" s="18" t="s">
        <v>857</v>
      </c>
      <c r="D342" s="18" t="s">
        <v>858</v>
      </c>
      <c r="E342" s="18" t="s">
        <v>859</v>
      </c>
      <c r="F342" s="18" t="s">
        <v>291</v>
      </c>
    </row>
    <row r="343" spans="1:6" x14ac:dyDescent="0.25">
      <c r="A343" s="18">
        <v>938</v>
      </c>
      <c r="B343" s="19" t="s">
        <v>139</v>
      </c>
      <c r="C343" s="18" t="s">
        <v>858</v>
      </c>
      <c r="D343" s="18" t="s">
        <v>858</v>
      </c>
      <c r="E343" s="18" t="s">
        <v>858</v>
      </c>
      <c r="F343" s="18" t="s">
        <v>858</v>
      </c>
    </row>
    <row r="344" spans="1:6" x14ac:dyDescent="0.25">
      <c r="A344" s="18">
        <v>940</v>
      </c>
      <c r="B344" s="19" t="s">
        <v>137</v>
      </c>
      <c r="C344" s="18" t="s">
        <v>860</v>
      </c>
      <c r="D344" s="18" t="s">
        <v>860</v>
      </c>
      <c r="E344" s="18" t="s">
        <v>860</v>
      </c>
      <c r="F344" s="18" t="s">
        <v>853</v>
      </c>
    </row>
    <row r="345" spans="1:6" x14ac:dyDescent="0.25">
      <c r="A345" s="18">
        <v>944</v>
      </c>
      <c r="B345" s="19" t="s">
        <v>158</v>
      </c>
      <c r="C345" s="18" t="s">
        <v>861</v>
      </c>
      <c r="D345" s="18" t="s">
        <v>862</v>
      </c>
      <c r="E345" s="18" t="s">
        <v>862</v>
      </c>
      <c r="F345" s="18" t="s">
        <v>862</v>
      </c>
    </row>
    <row r="346" spans="1:6" x14ac:dyDescent="0.25">
      <c r="A346" s="18">
        <v>946</v>
      </c>
      <c r="B346" s="19" t="s">
        <v>158</v>
      </c>
      <c r="C346" s="18" t="s">
        <v>863</v>
      </c>
      <c r="D346" s="18" t="s">
        <v>863</v>
      </c>
      <c r="E346" s="18" t="s">
        <v>864</v>
      </c>
      <c r="F346" s="18" t="s">
        <v>176</v>
      </c>
    </row>
    <row r="347" spans="1:6" x14ac:dyDescent="0.25">
      <c r="A347" s="18">
        <v>950</v>
      </c>
      <c r="B347" s="19" t="s">
        <v>137</v>
      </c>
      <c r="C347" s="18" t="s">
        <v>865</v>
      </c>
      <c r="D347" s="18" t="s">
        <v>865</v>
      </c>
      <c r="E347" s="18" t="s">
        <v>866</v>
      </c>
      <c r="F347" s="18" t="s">
        <v>867</v>
      </c>
    </row>
    <row r="348" spans="1:6" x14ac:dyDescent="0.25">
      <c r="A348" s="18">
        <v>954</v>
      </c>
      <c r="B348" s="19" t="s">
        <v>148</v>
      </c>
      <c r="C348" s="18" t="s">
        <v>868</v>
      </c>
      <c r="D348" s="18" t="s">
        <v>868</v>
      </c>
      <c r="E348" s="18" t="s">
        <v>869</v>
      </c>
      <c r="F348" s="18" t="s">
        <v>151</v>
      </c>
    </row>
    <row r="349" spans="1:6" x14ac:dyDescent="0.25">
      <c r="A349" s="18">
        <v>956</v>
      </c>
      <c r="B349" s="19" t="s">
        <v>139</v>
      </c>
      <c r="C349" s="18" t="s">
        <v>870</v>
      </c>
      <c r="D349" s="18" t="s">
        <v>870</v>
      </c>
      <c r="E349" s="18" t="s">
        <v>870</v>
      </c>
      <c r="F349" s="18" t="s">
        <v>870</v>
      </c>
    </row>
    <row r="350" spans="1:6" x14ac:dyDescent="0.25">
      <c r="A350" s="18">
        <v>962</v>
      </c>
      <c r="B350" s="19" t="s">
        <v>143</v>
      </c>
      <c r="C350" s="18" t="s">
        <v>871</v>
      </c>
      <c r="D350" s="18" t="s">
        <v>871</v>
      </c>
      <c r="E350" s="18" t="s">
        <v>872</v>
      </c>
      <c r="F350" s="18" t="s">
        <v>147</v>
      </c>
    </row>
    <row r="351" spans="1:6" x14ac:dyDescent="0.25">
      <c r="A351" s="18">
        <v>964</v>
      </c>
      <c r="B351" s="19" t="s">
        <v>158</v>
      </c>
      <c r="C351" s="18" t="s">
        <v>873</v>
      </c>
      <c r="D351" s="18" t="s">
        <v>873</v>
      </c>
      <c r="E351" s="18" t="s">
        <v>874</v>
      </c>
      <c r="F351" s="18" t="s">
        <v>159</v>
      </c>
    </row>
    <row r="352" spans="1:6" x14ac:dyDescent="0.25">
      <c r="A352" s="18">
        <v>968</v>
      </c>
      <c r="B352" s="19" t="s">
        <v>195</v>
      </c>
      <c r="C352" s="18" t="s">
        <v>875</v>
      </c>
      <c r="D352" s="18" t="s">
        <v>875</v>
      </c>
      <c r="E352" s="18" t="s">
        <v>875</v>
      </c>
      <c r="F352" s="18" t="s">
        <v>875</v>
      </c>
    </row>
    <row r="353" spans="1:6" x14ac:dyDescent="0.25">
      <c r="A353" s="18">
        <v>970</v>
      </c>
      <c r="B353" s="19" t="s">
        <v>143</v>
      </c>
      <c r="C353" s="18" t="s">
        <v>876</v>
      </c>
      <c r="D353" s="18" t="s">
        <v>876</v>
      </c>
      <c r="E353" s="18" t="s">
        <v>876</v>
      </c>
      <c r="F353" s="18" t="s">
        <v>876</v>
      </c>
    </row>
    <row r="354" spans="1:6" x14ac:dyDescent="0.25">
      <c r="A354" s="18">
        <v>972</v>
      </c>
      <c r="B354" s="19" t="s">
        <v>148</v>
      </c>
      <c r="C354" s="18" t="s">
        <v>877</v>
      </c>
      <c r="D354" s="18" t="s">
        <v>877</v>
      </c>
      <c r="E354" s="18" t="s">
        <v>877</v>
      </c>
      <c r="F354" s="18" t="s">
        <v>877</v>
      </c>
    </row>
    <row r="355" spans="1:6" x14ac:dyDescent="0.25">
      <c r="A355" s="18">
        <v>976</v>
      </c>
      <c r="B355" s="19" t="s">
        <v>137</v>
      </c>
      <c r="C355" s="18" t="s">
        <v>878</v>
      </c>
      <c r="D355" s="18" t="s">
        <v>878</v>
      </c>
      <c r="E355" s="18" t="s">
        <v>878</v>
      </c>
      <c r="F355" s="18" t="s">
        <v>878</v>
      </c>
    </row>
    <row r="356" spans="1:6" x14ac:dyDescent="0.25">
      <c r="A356" s="18">
        <v>980</v>
      </c>
      <c r="B356" s="19" t="s">
        <v>158</v>
      </c>
      <c r="C356" s="18" t="s">
        <v>879</v>
      </c>
      <c r="D356" s="18" t="s">
        <v>879</v>
      </c>
      <c r="E356" s="18" t="s">
        <v>880</v>
      </c>
      <c r="F356" s="18" t="s">
        <v>881</v>
      </c>
    </row>
    <row r="357" spans="1:6" x14ac:dyDescent="0.25">
      <c r="A357" s="18">
        <v>982</v>
      </c>
      <c r="B357" s="19" t="s">
        <v>195</v>
      </c>
      <c r="C357" s="18" t="s">
        <v>882</v>
      </c>
      <c r="D357" s="18" t="s">
        <v>882</v>
      </c>
      <c r="E357" s="18" t="s">
        <v>883</v>
      </c>
      <c r="F357" s="18" t="s">
        <v>252</v>
      </c>
    </row>
    <row r="358" spans="1:6" x14ac:dyDescent="0.25">
      <c r="A358" s="18">
        <v>988</v>
      </c>
      <c r="B358" s="19" t="s">
        <v>139</v>
      </c>
      <c r="C358" s="18" t="s">
        <v>884</v>
      </c>
      <c r="D358" s="18" t="s">
        <v>884</v>
      </c>
      <c r="E358" s="18" t="s">
        <v>885</v>
      </c>
      <c r="F358" s="18" t="s">
        <v>886</v>
      </c>
    </row>
    <row r="359" spans="1:6" x14ac:dyDescent="0.25">
      <c r="A359" s="18">
        <v>990</v>
      </c>
      <c r="B359" s="19" t="s">
        <v>137</v>
      </c>
      <c r="C359" s="18" t="s">
        <v>887</v>
      </c>
      <c r="D359" s="18" t="s">
        <v>887</v>
      </c>
      <c r="E359" s="18" t="s">
        <v>887</v>
      </c>
      <c r="F359" s="18" t="s">
        <v>887</v>
      </c>
    </row>
    <row r="360" spans="1:6" x14ac:dyDescent="0.25">
      <c r="A360" s="18">
        <v>992</v>
      </c>
      <c r="B360" s="19" t="s">
        <v>158</v>
      </c>
      <c r="C360" s="18" t="s">
        <v>888</v>
      </c>
      <c r="D360" s="18" t="s">
        <v>888</v>
      </c>
      <c r="E360" s="18" t="s">
        <v>888</v>
      </c>
      <c r="F360" s="18" t="s">
        <v>888</v>
      </c>
    </row>
    <row r="361" spans="1:6" x14ac:dyDescent="0.25">
      <c r="A361" s="18">
        <v>998</v>
      </c>
      <c r="B361" s="19" t="s">
        <v>148</v>
      </c>
      <c r="C361" s="18" t="s">
        <v>889</v>
      </c>
      <c r="D361" s="18" t="s">
        <v>890</v>
      </c>
      <c r="E361" s="18" t="s">
        <v>891</v>
      </c>
      <c r="F361" s="18" t="s">
        <v>151</v>
      </c>
    </row>
    <row r="362" spans="1:6" x14ac:dyDescent="0.25">
      <c r="A362" s="18">
        <v>1000</v>
      </c>
      <c r="B362" s="19" t="s">
        <v>195</v>
      </c>
      <c r="C362" s="18" t="s">
        <v>892</v>
      </c>
      <c r="D362" s="18" t="s">
        <v>892</v>
      </c>
      <c r="E362" s="18" t="s">
        <v>893</v>
      </c>
      <c r="F362" s="18" t="s">
        <v>894</v>
      </c>
    </row>
    <row r="363" spans="1:6" x14ac:dyDescent="0.25">
      <c r="A363" s="18">
        <v>1002</v>
      </c>
      <c r="B363" s="19" t="s">
        <v>148</v>
      </c>
      <c r="C363" s="18" t="s">
        <v>895</v>
      </c>
      <c r="D363" s="18" t="s">
        <v>895</v>
      </c>
      <c r="E363" s="18" t="s">
        <v>896</v>
      </c>
      <c r="F363" s="18" t="s">
        <v>219</v>
      </c>
    </row>
    <row r="364" spans="1:6" x14ac:dyDescent="0.25">
      <c r="A364" s="18">
        <v>1004</v>
      </c>
      <c r="B364" s="19" t="s">
        <v>148</v>
      </c>
      <c r="C364" s="18" t="s">
        <v>897</v>
      </c>
      <c r="D364" s="18" t="s">
        <v>897</v>
      </c>
      <c r="E364" s="18" t="s">
        <v>897</v>
      </c>
      <c r="F364" s="18" t="s">
        <v>897</v>
      </c>
    </row>
    <row r="365" spans="1:6" x14ac:dyDescent="0.25">
      <c r="A365" s="18">
        <v>1006</v>
      </c>
      <c r="B365" s="19" t="s">
        <v>158</v>
      </c>
      <c r="C365" s="18" t="s">
        <v>294</v>
      </c>
      <c r="D365" s="18" t="s">
        <v>294</v>
      </c>
      <c r="E365" s="18" t="s">
        <v>294</v>
      </c>
      <c r="F365" s="18" t="s">
        <v>294</v>
      </c>
    </row>
    <row r="366" spans="1:6" x14ac:dyDescent="0.25">
      <c r="A366" s="18">
        <v>1008</v>
      </c>
      <c r="B366" s="19" t="s">
        <v>139</v>
      </c>
      <c r="C366" s="18" t="s">
        <v>898</v>
      </c>
      <c r="D366" s="18" t="s">
        <v>898</v>
      </c>
      <c r="E366" s="18" t="s">
        <v>899</v>
      </c>
      <c r="F366" s="18" t="s">
        <v>900</v>
      </c>
    </row>
    <row r="367" spans="1:6" x14ac:dyDescent="0.25">
      <c r="A367" s="18">
        <v>1010</v>
      </c>
      <c r="B367" s="19" t="s">
        <v>158</v>
      </c>
      <c r="C367" s="18" t="s">
        <v>901</v>
      </c>
      <c r="D367" s="18" t="s">
        <v>902</v>
      </c>
      <c r="E367" s="18" t="s">
        <v>903</v>
      </c>
      <c r="F367" s="18" t="s">
        <v>904</v>
      </c>
    </row>
    <row r="368" spans="1:6" x14ac:dyDescent="0.25">
      <c r="A368" s="18">
        <v>1012</v>
      </c>
      <c r="B368" s="19" t="s">
        <v>137</v>
      </c>
      <c r="C368" s="18" t="s">
        <v>905</v>
      </c>
      <c r="D368" s="18" t="s">
        <v>905</v>
      </c>
      <c r="E368" s="18" t="s">
        <v>905</v>
      </c>
      <c r="F368" s="18" t="s">
        <v>906</v>
      </c>
    </row>
    <row r="369" spans="1:6" x14ac:dyDescent="0.25">
      <c r="A369" s="18">
        <v>1016</v>
      </c>
      <c r="B369" s="19" t="s">
        <v>158</v>
      </c>
      <c r="C369" s="18" t="s">
        <v>774</v>
      </c>
      <c r="D369" s="18" t="s">
        <v>774</v>
      </c>
      <c r="E369" s="18" t="s">
        <v>774</v>
      </c>
      <c r="F369" s="18" t="s">
        <v>774</v>
      </c>
    </row>
    <row r="370" spans="1:6" x14ac:dyDescent="0.25">
      <c r="A370" s="18">
        <v>1018</v>
      </c>
      <c r="B370" s="19" t="s">
        <v>148</v>
      </c>
      <c r="C370" s="18" t="s">
        <v>907</v>
      </c>
      <c r="D370" s="18" t="s">
        <v>907</v>
      </c>
      <c r="E370" s="18" t="s">
        <v>908</v>
      </c>
      <c r="F370" s="18" t="s">
        <v>909</v>
      </c>
    </row>
    <row r="371" spans="1:6" x14ac:dyDescent="0.25">
      <c r="A371" s="18">
        <v>1020</v>
      </c>
      <c r="B371" s="19" t="s">
        <v>148</v>
      </c>
      <c r="C371" s="18" t="s">
        <v>462</v>
      </c>
      <c r="D371" s="18" t="s">
        <v>462</v>
      </c>
      <c r="E371" s="18" t="s">
        <v>462</v>
      </c>
      <c r="F371" s="18" t="s">
        <v>462</v>
      </c>
    </row>
    <row r="372" spans="1:6" x14ac:dyDescent="0.25">
      <c r="A372" s="18">
        <v>1022</v>
      </c>
      <c r="B372" s="19" t="s">
        <v>139</v>
      </c>
      <c r="C372" s="18" t="s">
        <v>910</v>
      </c>
      <c r="D372" s="18" t="s">
        <v>910</v>
      </c>
      <c r="E372" s="18" t="s">
        <v>911</v>
      </c>
      <c r="F372" s="18" t="s">
        <v>912</v>
      </c>
    </row>
    <row r="373" spans="1:6" x14ac:dyDescent="0.25">
      <c r="A373" s="18">
        <v>1023</v>
      </c>
      <c r="B373" s="19" t="s">
        <v>148</v>
      </c>
      <c r="C373" s="18" t="s">
        <v>913</v>
      </c>
      <c r="D373" s="18" t="s">
        <v>914</v>
      </c>
      <c r="E373" s="18" t="s">
        <v>915</v>
      </c>
      <c r="F373" s="18" t="s">
        <v>151</v>
      </c>
    </row>
    <row r="374" spans="1:6" x14ac:dyDescent="0.25">
      <c r="A374" s="18">
        <v>1024</v>
      </c>
      <c r="B374" s="19" t="s">
        <v>148</v>
      </c>
      <c r="C374" s="18" t="s">
        <v>916</v>
      </c>
      <c r="D374" s="18" t="s">
        <v>916</v>
      </c>
      <c r="E374" s="18" t="s">
        <v>917</v>
      </c>
      <c r="F374" s="18" t="s">
        <v>219</v>
      </c>
    </row>
    <row r="375" spans="1:6" x14ac:dyDescent="0.25">
      <c r="A375" s="18">
        <v>1026</v>
      </c>
      <c r="B375" s="19" t="s">
        <v>148</v>
      </c>
      <c r="C375" s="18" t="s">
        <v>567</v>
      </c>
      <c r="D375" s="18" t="s">
        <v>567</v>
      </c>
      <c r="E375" s="18" t="s">
        <v>567</v>
      </c>
      <c r="F375" s="18" t="s">
        <v>567</v>
      </c>
    </row>
    <row r="376" spans="1:6" x14ac:dyDescent="0.25">
      <c r="A376" s="18">
        <v>1027</v>
      </c>
      <c r="B376" s="19" t="s">
        <v>148</v>
      </c>
      <c r="C376" s="18" t="s">
        <v>918</v>
      </c>
      <c r="D376" s="18" t="s">
        <v>919</v>
      </c>
      <c r="E376" s="18" t="s">
        <v>919</v>
      </c>
      <c r="F376" s="18" t="s">
        <v>567</v>
      </c>
    </row>
    <row r="377" spans="1:6" x14ac:dyDescent="0.25">
      <c r="A377" s="18">
        <v>1030</v>
      </c>
      <c r="B377" s="19" t="s">
        <v>158</v>
      </c>
      <c r="C377" s="18" t="s">
        <v>920</v>
      </c>
      <c r="D377" s="18" t="s">
        <v>920</v>
      </c>
      <c r="E377" s="18" t="s">
        <v>921</v>
      </c>
      <c r="F377" s="18" t="s">
        <v>922</v>
      </c>
    </row>
    <row r="378" spans="1:6" x14ac:dyDescent="0.25">
      <c r="A378" s="18">
        <v>1032</v>
      </c>
      <c r="B378" s="19" t="s">
        <v>143</v>
      </c>
      <c r="C378" s="18" t="s">
        <v>923</v>
      </c>
      <c r="D378" s="18" t="s">
        <v>923</v>
      </c>
      <c r="E378" s="18" t="s">
        <v>924</v>
      </c>
      <c r="F378" s="18" t="s">
        <v>147</v>
      </c>
    </row>
    <row r="379" spans="1:6" x14ac:dyDescent="0.25">
      <c r="A379" s="18">
        <v>1034</v>
      </c>
      <c r="B379" s="19" t="s">
        <v>148</v>
      </c>
      <c r="C379" s="18" t="s">
        <v>925</v>
      </c>
      <c r="D379" s="18" t="s">
        <v>925</v>
      </c>
      <c r="E379" s="18" t="s">
        <v>925</v>
      </c>
      <c r="F379" s="18" t="s">
        <v>925</v>
      </c>
    </row>
    <row r="380" spans="1:6" x14ac:dyDescent="0.25">
      <c r="A380" s="18">
        <v>1040</v>
      </c>
      <c r="B380" s="19" t="s">
        <v>143</v>
      </c>
      <c r="C380" s="18" t="s">
        <v>926</v>
      </c>
      <c r="D380" s="18" t="s">
        <v>926</v>
      </c>
      <c r="E380" s="18" t="s">
        <v>926</v>
      </c>
      <c r="F380" s="18" t="s">
        <v>926</v>
      </c>
    </row>
    <row r="381" spans="1:6" x14ac:dyDescent="0.25">
      <c r="A381" s="18">
        <v>1042</v>
      </c>
      <c r="B381" s="19" t="s">
        <v>148</v>
      </c>
      <c r="C381" s="18" t="s">
        <v>927</v>
      </c>
      <c r="D381" s="18" t="s">
        <v>927</v>
      </c>
      <c r="E381" s="18" t="s">
        <v>928</v>
      </c>
      <c r="F381" s="18" t="s">
        <v>929</v>
      </c>
    </row>
    <row r="382" spans="1:6" x14ac:dyDescent="0.25">
      <c r="A382" s="18">
        <v>1044</v>
      </c>
      <c r="B382" s="19" t="s">
        <v>158</v>
      </c>
      <c r="C382" s="18" t="s">
        <v>930</v>
      </c>
      <c r="D382" s="18" t="s">
        <v>930</v>
      </c>
      <c r="E382" s="18" t="s">
        <v>930</v>
      </c>
      <c r="F382" s="18" t="s">
        <v>930</v>
      </c>
    </row>
    <row r="383" spans="1:6" x14ac:dyDescent="0.25">
      <c r="A383" s="18">
        <v>1046</v>
      </c>
      <c r="B383" s="19" t="s">
        <v>195</v>
      </c>
      <c r="C383" s="18" t="s">
        <v>931</v>
      </c>
      <c r="D383" s="18" t="s">
        <v>931</v>
      </c>
      <c r="E383" s="18" t="s">
        <v>931</v>
      </c>
      <c r="F383" s="18" t="s">
        <v>931</v>
      </c>
    </row>
    <row r="384" spans="1:6" x14ac:dyDescent="0.25">
      <c r="A384" s="18">
        <v>1052</v>
      </c>
      <c r="B384" s="19" t="s">
        <v>137</v>
      </c>
      <c r="C384" s="18" t="s">
        <v>932</v>
      </c>
      <c r="D384" s="18" t="s">
        <v>932</v>
      </c>
      <c r="E384" s="18" t="s">
        <v>932</v>
      </c>
      <c r="F384" s="18" t="s">
        <v>932</v>
      </c>
    </row>
    <row r="385" spans="1:6" x14ac:dyDescent="0.25">
      <c r="A385" s="18">
        <v>1056</v>
      </c>
      <c r="B385" s="19" t="s">
        <v>148</v>
      </c>
      <c r="C385" s="18" t="s">
        <v>933</v>
      </c>
      <c r="D385" s="18" t="s">
        <v>934</v>
      </c>
      <c r="E385" s="18" t="s">
        <v>935</v>
      </c>
      <c r="F385" s="18" t="s">
        <v>151</v>
      </c>
    </row>
    <row r="386" spans="1:6" x14ac:dyDescent="0.25">
      <c r="A386" s="18">
        <v>1058</v>
      </c>
      <c r="B386" s="19" t="s">
        <v>158</v>
      </c>
      <c r="C386" s="18" t="s">
        <v>570</v>
      </c>
      <c r="D386" s="18" t="s">
        <v>570</v>
      </c>
      <c r="E386" s="18" t="s">
        <v>570</v>
      </c>
      <c r="F386" s="18" t="s">
        <v>570</v>
      </c>
    </row>
    <row r="387" spans="1:6" x14ac:dyDescent="0.25">
      <c r="A387" s="18">
        <v>1060</v>
      </c>
      <c r="B387" s="19" t="s">
        <v>137</v>
      </c>
      <c r="C387" s="18" t="s">
        <v>936</v>
      </c>
      <c r="D387" s="18" t="s">
        <v>936</v>
      </c>
      <c r="E387" s="18" t="s">
        <v>937</v>
      </c>
      <c r="F387" s="18" t="s">
        <v>938</v>
      </c>
    </row>
    <row r="388" spans="1:6" x14ac:dyDescent="0.25">
      <c r="A388" s="18">
        <v>1062</v>
      </c>
      <c r="B388" s="19" t="s">
        <v>148</v>
      </c>
      <c r="C388" s="18" t="s">
        <v>939</v>
      </c>
      <c r="D388" s="18" t="s">
        <v>939</v>
      </c>
      <c r="E388" s="18" t="s">
        <v>939</v>
      </c>
      <c r="F388" s="18" t="s">
        <v>939</v>
      </c>
    </row>
    <row r="389" spans="1:6" x14ac:dyDescent="0.25">
      <c r="A389" s="18">
        <v>1063</v>
      </c>
      <c r="B389" s="19" t="s">
        <v>195</v>
      </c>
      <c r="C389" s="18" t="s">
        <v>940</v>
      </c>
      <c r="D389" s="18" t="s">
        <v>940</v>
      </c>
      <c r="E389" s="18" t="s">
        <v>941</v>
      </c>
      <c r="F389" s="18" t="s">
        <v>942</v>
      </c>
    </row>
    <row r="390" spans="1:6" x14ac:dyDescent="0.25">
      <c r="A390" s="18">
        <v>1064</v>
      </c>
      <c r="B390" s="19" t="s">
        <v>137</v>
      </c>
      <c r="C390" s="18" t="s">
        <v>943</v>
      </c>
      <c r="D390" s="18" t="s">
        <v>943</v>
      </c>
      <c r="E390" s="18" t="s">
        <v>943</v>
      </c>
      <c r="F390" s="18" t="s">
        <v>943</v>
      </c>
    </row>
    <row r="391" spans="1:6" x14ac:dyDescent="0.25">
      <c r="A391" s="18">
        <v>1066</v>
      </c>
      <c r="B391" s="19" t="s">
        <v>137</v>
      </c>
      <c r="C391" s="18" t="s">
        <v>944</v>
      </c>
      <c r="D391" s="18" t="s">
        <v>944</v>
      </c>
      <c r="E391" s="18" t="s">
        <v>944</v>
      </c>
      <c r="F391" s="18" t="s">
        <v>944</v>
      </c>
    </row>
    <row r="392" spans="1:6" x14ac:dyDescent="0.25">
      <c r="A392" s="18">
        <v>1068</v>
      </c>
      <c r="B392" s="19" t="s">
        <v>195</v>
      </c>
      <c r="C392" s="18" t="s">
        <v>945</v>
      </c>
      <c r="D392" s="18" t="s">
        <v>945</v>
      </c>
      <c r="E392" s="18" t="s">
        <v>946</v>
      </c>
      <c r="F392" s="18" t="s">
        <v>947</v>
      </c>
    </row>
    <row r="393" spans="1:6" x14ac:dyDescent="0.25">
      <c r="A393" s="18">
        <v>1072</v>
      </c>
      <c r="B393" s="19" t="s">
        <v>143</v>
      </c>
      <c r="C393" s="18" t="s">
        <v>948</v>
      </c>
      <c r="D393" s="18" t="s">
        <v>948</v>
      </c>
      <c r="E393" s="18" t="s">
        <v>948</v>
      </c>
      <c r="F393" s="18" t="s">
        <v>948</v>
      </c>
    </row>
    <row r="394" spans="1:6" x14ac:dyDescent="0.25">
      <c r="A394" s="18">
        <v>1074</v>
      </c>
      <c r="B394" s="19" t="s">
        <v>148</v>
      </c>
      <c r="C394" s="18" t="s">
        <v>949</v>
      </c>
      <c r="D394" s="18" t="s">
        <v>950</v>
      </c>
      <c r="E394" s="18" t="s">
        <v>951</v>
      </c>
      <c r="F394" s="18" t="s">
        <v>151</v>
      </c>
    </row>
    <row r="395" spans="1:6" x14ac:dyDescent="0.25">
      <c r="A395" s="18">
        <v>1078</v>
      </c>
      <c r="B395" s="19" t="s">
        <v>143</v>
      </c>
      <c r="C395" s="18" t="s">
        <v>952</v>
      </c>
      <c r="D395" s="18" t="s">
        <v>952</v>
      </c>
      <c r="E395" s="18" t="s">
        <v>952</v>
      </c>
      <c r="F395" s="18" t="s">
        <v>952</v>
      </c>
    </row>
    <row r="396" spans="1:6" x14ac:dyDescent="0.25">
      <c r="A396" s="18">
        <v>1080</v>
      </c>
      <c r="B396" s="19" t="s">
        <v>137</v>
      </c>
      <c r="C396" s="18" t="s">
        <v>953</v>
      </c>
      <c r="D396" s="18" t="s">
        <v>953</v>
      </c>
      <c r="E396" s="18" t="s">
        <v>953</v>
      </c>
      <c r="F396" s="18" t="s">
        <v>953</v>
      </c>
    </row>
    <row r="397" spans="1:6" x14ac:dyDescent="0.25">
      <c r="A397" s="18">
        <v>1082</v>
      </c>
      <c r="B397" s="19" t="s">
        <v>148</v>
      </c>
      <c r="C397" s="18" t="s">
        <v>954</v>
      </c>
      <c r="D397" s="18" t="s">
        <v>954</v>
      </c>
      <c r="E397" s="18" t="s">
        <v>955</v>
      </c>
      <c r="F397" s="18" t="s">
        <v>956</v>
      </c>
    </row>
    <row r="398" spans="1:6" x14ac:dyDescent="0.25">
      <c r="A398" s="18">
        <v>1084</v>
      </c>
      <c r="B398" s="19" t="s">
        <v>139</v>
      </c>
      <c r="C398" s="18" t="s">
        <v>957</v>
      </c>
      <c r="D398" s="18" t="s">
        <v>957</v>
      </c>
      <c r="E398" s="18" t="s">
        <v>957</v>
      </c>
      <c r="F398" s="18" t="s">
        <v>958</v>
      </c>
    </row>
    <row r="399" spans="1:6" x14ac:dyDescent="0.25">
      <c r="A399" s="18">
        <v>1086</v>
      </c>
      <c r="B399" s="19" t="s">
        <v>143</v>
      </c>
      <c r="C399" s="18" t="s">
        <v>959</v>
      </c>
      <c r="D399" s="18" t="s">
        <v>959</v>
      </c>
      <c r="E399" s="18" t="s">
        <v>959</v>
      </c>
      <c r="F399" s="18" t="s">
        <v>959</v>
      </c>
    </row>
    <row r="400" spans="1:6" x14ac:dyDescent="0.25">
      <c r="A400" s="18">
        <v>1088</v>
      </c>
      <c r="B400" s="19" t="s">
        <v>143</v>
      </c>
      <c r="C400" s="18" t="s">
        <v>816</v>
      </c>
      <c r="D400" s="18" t="s">
        <v>816</v>
      </c>
      <c r="E400" s="18" t="s">
        <v>816</v>
      </c>
      <c r="F400" s="18" t="s">
        <v>816</v>
      </c>
    </row>
    <row r="401" spans="1:6" x14ac:dyDescent="0.25">
      <c r="A401" s="18">
        <v>1090</v>
      </c>
      <c r="B401" s="19" t="s">
        <v>143</v>
      </c>
      <c r="C401" s="18" t="s">
        <v>960</v>
      </c>
      <c r="D401" s="18" t="s">
        <v>961</v>
      </c>
      <c r="E401" s="18" t="s">
        <v>961</v>
      </c>
      <c r="F401" s="18" t="s">
        <v>816</v>
      </c>
    </row>
    <row r="402" spans="1:6" x14ac:dyDescent="0.25">
      <c r="A402" s="18">
        <v>1092</v>
      </c>
      <c r="B402" s="19" t="s">
        <v>137</v>
      </c>
      <c r="C402" s="18" t="s">
        <v>962</v>
      </c>
      <c r="D402" s="18" t="s">
        <v>962</v>
      </c>
      <c r="E402" s="18" t="s">
        <v>962</v>
      </c>
      <c r="F402" s="18" t="s">
        <v>962</v>
      </c>
    </row>
    <row r="403" spans="1:6" x14ac:dyDescent="0.25">
      <c r="A403" s="18">
        <v>1094</v>
      </c>
      <c r="B403" s="19" t="s">
        <v>158</v>
      </c>
      <c r="C403" s="18" t="s">
        <v>963</v>
      </c>
      <c r="D403" s="18" t="s">
        <v>963</v>
      </c>
      <c r="E403" s="18" t="s">
        <v>963</v>
      </c>
      <c r="F403" s="18" t="s">
        <v>963</v>
      </c>
    </row>
    <row r="404" spans="1:6" x14ac:dyDescent="0.25">
      <c r="A404" s="18">
        <v>1096</v>
      </c>
      <c r="B404" s="19" t="s">
        <v>195</v>
      </c>
      <c r="C404" s="18" t="s">
        <v>964</v>
      </c>
      <c r="D404" s="18" t="s">
        <v>964</v>
      </c>
      <c r="E404" s="18" t="s">
        <v>964</v>
      </c>
      <c r="F404" s="18" t="s">
        <v>964</v>
      </c>
    </row>
    <row r="405" spans="1:6" x14ac:dyDescent="0.25">
      <c r="A405" s="18">
        <v>1100</v>
      </c>
      <c r="B405" s="19" t="s">
        <v>139</v>
      </c>
      <c r="C405" s="18" t="s">
        <v>965</v>
      </c>
      <c r="D405" s="18" t="s">
        <v>965</v>
      </c>
      <c r="E405" s="18" t="s">
        <v>965</v>
      </c>
      <c r="F405" s="18" t="s">
        <v>965</v>
      </c>
    </row>
    <row r="406" spans="1:6" x14ac:dyDescent="0.25">
      <c r="A406" s="18">
        <v>1102</v>
      </c>
      <c r="B406" s="19" t="s">
        <v>137</v>
      </c>
      <c r="C406" s="18" t="s">
        <v>966</v>
      </c>
      <c r="D406" s="18" t="s">
        <v>966</v>
      </c>
      <c r="E406" s="18" t="s">
        <v>966</v>
      </c>
      <c r="F406" s="18" t="s">
        <v>966</v>
      </c>
    </row>
    <row r="407" spans="1:6" x14ac:dyDescent="0.25">
      <c r="A407" s="18">
        <v>1104</v>
      </c>
      <c r="B407" s="19" t="s">
        <v>148</v>
      </c>
      <c r="C407" s="18" t="s">
        <v>967</v>
      </c>
      <c r="D407" s="18" t="s">
        <v>967</v>
      </c>
      <c r="E407" s="18" t="s">
        <v>968</v>
      </c>
      <c r="F407" s="18" t="s">
        <v>193</v>
      </c>
    </row>
    <row r="408" spans="1:6" x14ac:dyDescent="0.25">
      <c r="A408" s="18">
        <v>1106</v>
      </c>
      <c r="B408" s="19" t="s">
        <v>195</v>
      </c>
      <c r="C408" s="18" t="s">
        <v>969</v>
      </c>
      <c r="D408" s="18" t="s">
        <v>969</v>
      </c>
      <c r="E408" s="18" t="s">
        <v>969</v>
      </c>
      <c r="F408" s="18" t="s">
        <v>969</v>
      </c>
    </row>
    <row r="409" spans="1:6" x14ac:dyDescent="0.25">
      <c r="A409" s="18">
        <v>1108</v>
      </c>
      <c r="B409" s="19" t="s">
        <v>148</v>
      </c>
      <c r="C409" s="18" t="s">
        <v>970</v>
      </c>
      <c r="D409" s="18" t="s">
        <v>970</v>
      </c>
      <c r="E409" s="18" t="s">
        <v>970</v>
      </c>
      <c r="F409" s="18" t="s">
        <v>970</v>
      </c>
    </row>
    <row r="410" spans="1:6" x14ac:dyDescent="0.25">
      <c r="A410" s="18">
        <v>1110</v>
      </c>
      <c r="B410" s="19" t="s">
        <v>137</v>
      </c>
      <c r="C410" s="18" t="s">
        <v>971</v>
      </c>
      <c r="D410" s="18" t="s">
        <v>971</v>
      </c>
      <c r="E410" s="18" t="s">
        <v>971</v>
      </c>
      <c r="F410" s="18" t="s">
        <v>971</v>
      </c>
    </row>
    <row r="411" spans="1:6" x14ac:dyDescent="0.25">
      <c r="A411" s="18">
        <v>1116</v>
      </c>
      <c r="B411" s="19" t="s">
        <v>158</v>
      </c>
      <c r="C411" s="18" t="s">
        <v>972</v>
      </c>
      <c r="D411" s="18" t="s">
        <v>972</v>
      </c>
      <c r="E411" s="18" t="s">
        <v>973</v>
      </c>
      <c r="F411" s="18" t="s">
        <v>974</v>
      </c>
    </row>
    <row r="412" spans="1:6" x14ac:dyDescent="0.25">
      <c r="A412" s="18">
        <v>1118</v>
      </c>
      <c r="B412" s="19" t="s">
        <v>158</v>
      </c>
      <c r="C412" s="18" t="s">
        <v>975</v>
      </c>
      <c r="D412" s="18" t="s">
        <v>975</v>
      </c>
      <c r="E412" s="18" t="s">
        <v>976</v>
      </c>
      <c r="F412" s="18" t="s">
        <v>977</v>
      </c>
    </row>
    <row r="413" spans="1:6" x14ac:dyDescent="0.25">
      <c r="A413" s="18">
        <v>1120</v>
      </c>
      <c r="B413" s="19" t="s">
        <v>158</v>
      </c>
      <c r="C413" s="18" t="s">
        <v>978</v>
      </c>
      <c r="D413" s="18" t="s">
        <v>979</v>
      </c>
      <c r="E413" s="18" t="s">
        <v>980</v>
      </c>
      <c r="F413" s="18" t="s">
        <v>291</v>
      </c>
    </row>
    <row r="414" spans="1:6" x14ac:dyDescent="0.25">
      <c r="A414" s="18">
        <v>1122</v>
      </c>
      <c r="B414" s="19" t="s">
        <v>158</v>
      </c>
      <c r="C414" s="18" t="s">
        <v>981</v>
      </c>
      <c r="D414" s="18" t="s">
        <v>979</v>
      </c>
      <c r="E414" s="18" t="s">
        <v>981</v>
      </c>
      <c r="F414" s="18" t="s">
        <v>982</v>
      </c>
    </row>
    <row r="415" spans="1:6" x14ac:dyDescent="0.25">
      <c r="A415" s="18">
        <v>1130</v>
      </c>
      <c r="B415" s="19" t="s">
        <v>137</v>
      </c>
      <c r="C415" s="18" t="s">
        <v>983</v>
      </c>
      <c r="D415" s="18" t="s">
        <v>984</v>
      </c>
      <c r="E415" s="18" t="s">
        <v>984</v>
      </c>
      <c r="F415" s="18" t="s">
        <v>984</v>
      </c>
    </row>
    <row r="416" spans="1:6" x14ac:dyDescent="0.25">
      <c r="A416" s="18">
        <v>1134</v>
      </c>
      <c r="B416" s="19" t="s">
        <v>148</v>
      </c>
      <c r="C416" s="18" t="s">
        <v>985</v>
      </c>
      <c r="D416" s="18" t="s">
        <v>986</v>
      </c>
      <c r="E416" s="18" t="s">
        <v>987</v>
      </c>
      <c r="F416" s="18" t="s">
        <v>151</v>
      </c>
    </row>
    <row r="417" spans="1:6" x14ac:dyDescent="0.25">
      <c r="A417" s="18">
        <v>1136</v>
      </c>
      <c r="B417" s="19" t="s">
        <v>148</v>
      </c>
      <c r="C417" s="18" t="s">
        <v>988</v>
      </c>
      <c r="D417" s="18" t="s">
        <v>988</v>
      </c>
      <c r="E417" s="18" t="s">
        <v>989</v>
      </c>
      <c r="F417" s="18" t="s">
        <v>336</v>
      </c>
    </row>
    <row r="418" spans="1:6" x14ac:dyDescent="0.25">
      <c r="A418" s="18">
        <v>1140</v>
      </c>
      <c r="B418" s="19" t="s">
        <v>143</v>
      </c>
      <c r="C418" s="18" t="s">
        <v>990</v>
      </c>
      <c r="D418" s="18" t="s">
        <v>990</v>
      </c>
      <c r="E418" s="18" t="s">
        <v>991</v>
      </c>
      <c r="F418" s="18" t="s">
        <v>147</v>
      </c>
    </row>
    <row r="419" spans="1:6" x14ac:dyDescent="0.25">
      <c r="A419" s="18">
        <v>1142</v>
      </c>
      <c r="B419" s="19" t="s">
        <v>148</v>
      </c>
      <c r="C419" s="18" t="s">
        <v>992</v>
      </c>
      <c r="D419" s="18" t="s">
        <v>992</v>
      </c>
      <c r="E419" s="18" t="s">
        <v>993</v>
      </c>
      <c r="F419" s="18" t="s">
        <v>994</v>
      </c>
    </row>
    <row r="420" spans="1:6" x14ac:dyDescent="0.25">
      <c r="A420" s="18">
        <v>1144</v>
      </c>
      <c r="B420" s="19" t="s">
        <v>143</v>
      </c>
      <c r="C420" s="18" t="s">
        <v>995</v>
      </c>
      <c r="D420" s="18" t="s">
        <v>995</v>
      </c>
      <c r="E420" s="18" t="s">
        <v>996</v>
      </c>
      <c r="F420" s="18" t="s">
        <v>600</v>
      </c>
    </row>
    <row r="421" spans="1:6" x14ac:dyDescent="0.25">
      <c r="A421" s="18">
        <v>1146</v>
      </c>
      <c r="B421" s="19" t="s">
        <v>158</v>
      </c>
      <c r="C421" s="18" t="s">
        <v>997</v>
      </c>
      <c r="D421" s="18" t="s">
        <v>998</v>
      </c>
      <c r="E421" s="18" t="s">
        <v>998</v>
      </c>
      <c r="F421" s="18" t="s">
        <v>998</v>
      </c>
    </row>
    <row r="422" spans="1:6" x14ac:dyDescent="0.25">
      <c r="A422" s="18">
        <v>1148</v>
      </c>
      <c r="B422" s="19" t="s">
        <v>148</v>
      </c>
      <c r="C422" s="18" t="s">
        <v>999</v>
      </c>
      <c r="D422" s="18" t="s">
        <v>1000</v>
      </c>
      <c r="E422" s="18" t="s">
        <v>1001</v>
      </c>
      <c r="F422" s="18" t="s">
        <v>219</v>
      </c>
    </row>
    <row r="423" spans="1:6" x14ac:dyDescent="0.25">
      <c r="A423" s="18">
        <v>1150</v>
      </c>
      <c r="B423" s="19" t="s">
        <v>143</v>
      </c>
      <c r="C423" s="18" t="s">
        <v>1002</v>
      </c>
      <c r="D423" s="18" t="s">
        <v>1000</v>
      </c>
      <c r="E423" s="18" t="s">
        <v>1003</v>
      </c>
      <c r="F423" s="18" t="s">
        <v>740</v>
      </c>
    </row>
    <row r="424" spans="1:6" x14ac:dyDescent="0.25">
      <c r="A424" s="18">
        <v>1152</v>
      </c>
      <c r="B424" s="19" t="s">
        <v>158</v>
      </c>
      <c r="C424" s="18" t="s">
        <v>1004</v>
      </c>
      <c r="D424" s="18" t="s">
        <v>1005</v>
      </c>
      <c r="E424" s="18" t="s">
        <v>1005</v>
      </c>
      <c r="F424" s="18" t="s">
        <v>1006</v>
      </c>
    </row>
    <row r="425" spans="1:6" x14ac:dyDescent="0.25">
      <c r="A425" s="18">
        <v>1154</v>
      </c>
      <c r="B425" s="19" t="s">
        <v>158</v>
      </c>
      <c r="C425" s="18" t="s">
        <v>1007</v>
      </c>
      <c r="D425" s="18" t="s">
        <v>1008</v>
      </c>
      <c r="E425" s="18" t="s">
        <v>1008</v>
      </c>
      <c r="F425" s="18" t="s">
        <v>1008</v>
      </c>
    </row>
    <row r="426" spans="1:6" x14ac:dyDescent="0.25">
      <c r="A426" s="18">
        <v>1156</v>
      </c>
      <c r="B426" s="19" t="s">
        <v>143</v>
      </c>
      <c r="C426" s="18" t="s">
        <v>1009</v>
      </c>
      <c r="D426" s="18" t="s">
        <v>1009</v>
      </c>
      <c r="E426" s="18" t="s">
        <v>1010</v>
      </c>
      <c r="F426" s="18" t="s">
        <v>1011</v>
      </c>
    </row>
    <row r="427" spans="1:6" x14ac:dyDescent="0.25">
      <c r="A427" s="18">
        <v>1158</v>
      </c>
      <c r="B427" s="19" t="s">
        <v>158</v>
      </c>
      <c r="C427" s="18" t="s">
        <v>1012</v>
      </c>
      <c r="D427" s="18" t="s">
        <v>1012</v>
      </c>
      <c r="E427" s="18" t="s">
        <v>1012</v>
      </c>
      <c r="F427" s="18" t="s">
        <v>1012</v>
      </c>
    </row>
    <row r="428" spans="1:6" x14ac:dyDescent="0.25">
      <c r="A428" s="18">
        <v>1160</v>
      </c>
      <c r="B428" s="19" t="s">
        <v>137</v>
      </c>
      <c r="C428" s="18" t="s">
        <v>1013</v>
      </c>
      <c r="D428" s="18" t="s">
        <v>1013</v>
      </c>
      <c r="E428" s="18" t="s">
        <v>1013</v>
      </c>
      <c r="F428" s="18" t="s">
        <v>1013</v>
      </c>
    </row>
    <row r="429" spans="1:6" x14ac:dyDescent="0.25">
      <c r="A429" s="18">
        <v>1162</v>
      </c>
      <c r="B429" s="19" t="s">
        <v>158</v>
      </c>
      <c r="C429" s="18" t="s">
        <v>1014</v>
      </c>
      <c r="D429" s="18" t="s">
        <v>1015</v>
      </c>
      <c r="E429" s="18" t="s">
        <v>1016</v>
      </c>
      <c r="F429" s="18" t="s">
        <v>1017</v>
      </c>
    </row>
    <row r="430" spans="1:6" x14ac:dyDescent="0.25">
      <c r="A430" s="18">
        <v>1164</v>
      </c>
      <c r="B430" s="19" t="s">
        <v>148</v>
      </c>
      <c r="C430" s="18" t="s">
        <v>1018</v>
      </c>
      <c r="D430" s="18" t="s">
        <v>1015</v>
      </c>
      <c r="E430" s="18" t="s">
        <v>1019</v>
      </c>
      <c r="F430" s="18" t="s">
        <v>151</v>
      </c>
    </row>
    <row r="431" spans="1:6" x14ac:dyDescent="0.25">
      <c r="A431" s="18">
        <v>1166</v>
      </c>
      <c r="B431" s="19" t="s">
        <v>139</v>
      </c>
      <c r="C431" s="18" t="s">
        <v>1020</v>
      </c>
      <c r="D431" s="18" t="s">
        <v>1015</v>
      </c>
      <c r="E431" s="18" t="s">
        <v>1021</v>
      </c>
      <c r="F431" s="18" t="s">
        <v>1021</v>
      </c>
    </row>
    <row r="432" spans="1:6" x14ac:dyDescent="0.25">
      <c r="A432" s="18">
        <v>1168</v>
      </c>
      <c r="B432" s="19" t="s">
        <v>148</v>
      </c>
      <c r="C432" s="18" t="s">
        <v>1022</v>
      </c>
      <c r="D432" s="18" t="s">
        <v>1023</v>
      </c>
      <c r="E432" s="18" t="s">
        <v>1024</v>
      </c>
      <c r="F432" s="18" t="s">
        <v>336</v>
      </c>
    </row>
    <row r="433" spans="1:6" x14ac:dyDescent="0.25">
      <c r="A433" s="18">
        <v>1170</v>
      </c>
      <c r="B433" s="19" t="s">
        <v>158</v>
      </c>
      <c r="C433" s="18" t="s">
        <v>1025</v>
      </c>
      <c r="D433" s="18" t="s">
        <v>1023</v>
      </c>
      <c r="E433" s="18" t="s">
        <v>1026</v>
      </c>
      <c r="F433" s="18" t="s">
        <v>1027</v>
      </c>
    </row>
    <row r="434" spans="1:6" x14ac:dyDescent="0.25">
      <c r="A434" s="18">
        <v>1172</v>
      </c>
      <c r="B434" s="19" t="s">
        <v>137</v>
      </c>
      <c r="C434" s="18" t="s">
        <v>1028</v>
      </c>
      <c r="D434" s="18" t="s">
        <v>1028</v>
      </c>
      <c r="E434" s="18" t="s">
        <v>1028</v>
      </c>
      <c r="F434" s="18" t="s">
        <v>1028</v>
      </c>
    </row>
    <row r="435" spans="1:6" x14ac:dyDescent="0.25">
      <c r="A435" s="18">
        <v>1174</v>
      </c>
      <c r="B435" s="19" t="s">
        <v>158</v>
      </c>
      <c r="C435" s="18" t="s">
        <v>1029</v>
      </c>
      <c r="D435" s="18" t="s">
        <v>1029</v>
      </c>
      <c r="E435" s="18" t="s">
        <v>1030</v>
      </c>
      <c r="F435" s="18" t="s">
        <v>1031</v>
      </c>
    </row>
    <row r="436" spans="1:6" x14ac:dyDescent="0.25">
      <c r="A436" s="18">
        <v>1176</v>
      </c>
      <c r="B436" s="19" t="s">
        <v>148</v>
      </c>
      <c r="C436" s="18" t="s">
        <v>1032</v>
      </c>
      <c r="D436" s="18" t="s">
        <v>1032</v>
      </c>
      <c r="E436" s="18" t="s">
        <v>1032</v>
      </c>
      <c r="F436" s="18" t="s">
        <v>1032</v>
      </c>
    </row>
    <row r="437" spans="1:6" x14ac:dyDescent="0.25">
      <c r="A437" s="18">
        <v>1180</v>
      </c>
      <c r="B437" s="19" t="s">
        <v>158</v>
      </c>
      <c r="C437" s="18" t="s">
        <v>1033</v>
      </c>
      <c r="D437" s="18" t="s">
        <v>1034</v>
      </c>
      <c r="E437" s="18" t="s">
        <v>1035</v>
      </c>
      <c r="F437" s="18" t="s">
        <v>367</v>
      </c>
    </row>
    <row r="438" spans="1:6" x14ac:dyDescent="0.25">
      <c r="A438" s="18">
        <v>1184</v>
      </c>
      <c r="B438" s="19" t="s">
        <v>137</v>
      </c>
      <c r="C438" s="18" t="s">
        <v>1036</v>
      </c>
      <c r="D438" s="18" t="s">
        <v>1036</v>
      </c>
      <c r="E438" s="18" t="s">
        <v>1036</v>
      </c>
      <c r="F438" s="18" t="s">
        <v>1036</v>
      </c>
    </row>
    <row r="439" spans="1:6" x14ac:dyDescent="0.25">
      <c r="A439" s="18">
        <v>1188</v>
      </c>
      <c r="B439" s="19" t="s">
        <v>148</v>
      </c>
      <c r="C439" s="18" t="s">
        <v>1037</v>
      </c>
      <c r="D439" s="18" t="s">
        <v>1037</v>
      </c>
      <c r="E439" s="18" t="s">
        <v>1038</v>
      </c>
      <c r="F439" s="18" t="s">
        <v>151</v>
      </c>
    </row>
    <row r="440" spans="1:6" x14ac:dyDescent="0.25">
      <c r="A440" s="18">
        <v>1190</v>
      </c>
      <c r="B440" s="19" t="s">
        <v>148</v>
      </c>
      <c r="C440" s="18" t="s">
        <v>1039</v>
      </c>
      <c r="D440" s="18" t="s">
        <v>1039</v>
      </c>
      <c r="E440" s="18" t="s">
        <v>1040</v>
      </c>
      <c r="F440" s="18" t="s">
        <v>219</v>
      </c>
    </row>
    <row r="441" spans="1:6" x14ac:dyDescent="0.25">
      <c r="A441" s="18">
        <v>1192</v>
      </c>
      <c r="B441" s="19" t="s">
        <v>158</v>
      </c>
      <c r="C441" s="18" t="s">
        <v>576</v>
      </c>
      <c r="D441" s="18" t="s">
        <v>576</v>
      </c>
      <c r="E441" s="18" t="s">
        <v>576</v>
      </c>
      <c r="F441" s="18" t="s">
        <v>576</v>
      </c>
    </row>
    <row r="442" spans="1:6" x14ac:dyDescent="0.25">
      <c r="A442" s="18">
        <v>1201</v>
      </c>
      <c r="B442" s="19" t="s">
        <v>143</v>
      </c>
      <c r="C442" s="18" t="s">
        <v>1041</v>
      </c>
      <c r="D442" s="18" t="e">
        <v>#N/A</v>
      </c>
      <c r="E442" s="18" t="s">
        <v>1042</v>
      </c>
      <c r="F442" s="18" t="s">
        <v>303</v>
      </c>
    </row>
    <row r="443" spans="1:6" x14ac:dyDescent="0.25">
      <c r="A443" s="18">
        <v>1202</v>
      </c>
      <c r="B443" s="19" t="s">
        <v>143</v>
      </c>
      <c r="C443" s="18" t="s">
        <v>1043</v>
      </c>
      <c r="D443" s="18" t="s">
        <v>1043</v>
      </c>
      <c r="E443" s="18" t="s">
        <v>1044</v>
      </c>
      <c r="F443" s="18" t="s">
        <v>1045</v>
      </c>
    </row>
    <row r="444" spans="1:6" x14ac:dyDescent="0.25">
      <c r="A444" s="18">
        <v>1203</v>
      </c>
      <c r="B444" s="19" t="s">
        <v>143</v>
      </c>
      <c r="C444" s="18" t="s">
        <v>1046</v>
      </c>
      <c r="D444" s="18" t="s">
        <v>1047</v>
      </c>
      <c r="E444" s="18" t="s">
        <v>1048</v>
      </c>
      <c r="F444" s="18" t="s">
        <v>1049</v>
      </c>
    </row>
    <row r="445" spans="1:6" x14ac:dyDescent="0.25">
      <c r="A445" s="18">
        <v>1204</v>
      </c>
      <c r="B445" s="19" t="s">
        <v>158</v>
      </c>
      <c r="C445" s="18" t="s">
        <v>1050</v>
      </c>
      <c r="D445" s="18" t="s">
        <v>1050</v>
      </c>
      <c r="E445" s="18" t="s">
        <v>1050</v>
      </c>
      <c r="F445" s="18" t="s">
        <v>1050</v>
      </c>
    </row>
    <row r="446" spans="1:6" x14ac:dyDescent="0.25">
      <c r="A446" s="18">
        <v>1206</v>
      </c>
      <c r="B446" s="19" t="s">
        <v>137</v>
      </c>
      <c r="C446" s="18" t="s">
        <v>1051</v>
      </c>
      <c r="D446" s="18" t="s">
        <v>1051</v>
      </c>
      <c r="E446" s="18" t="s">
        <v>1051</v>
      </c>
      <c r="F446" s="18" t="s">
        <v>1051</v>
      </c>
    </row>
    <row r="447" spans="1:6" x14ac:dyDescent="0.25">
      <c r="A447" s="18">
        <v>1208</v>
      </c>
      <c r="B447" s="19" t="s">
        <v>158</v>
      </c>
      <c r="C447" s="18" t="s">
        <v>1052</v>
      </c>
      <c r="D447" s="18" t="s">
        <v>1052</v>
      </c>
      <c r="E447" s="18" t="s">
        <v>1053</v>
      </c>
      <c r="F447" s="18" t="s">
        <v>1054</v>
      </c>
    </row>
    <row r="448" spans="1:6" x14ac:dyDescent="0.25">
      <c r="A448" s="18">
        <v>1210</v>
      </c>
      <c r="B448" s="19" t="s">
        <v>158</v>
      </c>
      <c r="C448" s="18" t="s">
        <v>1055</v>
      </c>
      <c r="D448" s="18" t="s">
        <v>1055</v>
      </c>
      <c r="E448" s="18" t="s">
        <v>1055</v>
      </c>
      <c r="F448" s="18" t="s">
        <v>1055</v>
      </c>
    </row>
    <row r="449" spans="1:6" x14ac:dyDescent="0.25">
      <c r="A449" s="18">
        <v>1211</v>
      </c>
      <c r="B449" s="19" t="s">
        <v>143</v>
      </c>
      <c r="C449" s="18" t="s">
        <v>1056</v>
      </c>
      <c r="D449" s="18" t="s">
        <v>1057</v>
      </c>
      <c r="E449" s="18" t="s">
        <v>1058</v>
      </c>
      <c r="F449" s="18" t="s">
        <v>1045</v>
      </c>
    </row>
    <row r="450" spans="1:6" x14ac:dyDescent="0.25">
      <c r="A450" s="18">
        <v>1212</v>
      </c>
      <c r="B450" s="19" t="s">
        <v>137</v>
      </c>
      <c r="C450" s="18" t="s">
        <v>1059</v>
      </c>
      <c r="D450" s="18" t="s">
        <v>1059</v>
      </c>
      <c r="E450" s="18" t="s">
        <v>1060</v>
      </c>
      <c r="F450" s="18" t="s">
        <v>1061</v>
      </c>
    </row>
    <row r="451" spans="1:6" x14ac:dyDescent="0.25">
      <c r="A451" s="18">
        <v>1214</v>
      </c>
      <c r="B451" s="19" t="s">
        <v>137</v>
      </c>
      <c r="C451" s="18" t="s">
        <v>1062</v>
      </c>
      <c r="D451" s="18" t="s">
        <v>1062</v>
      </c>
      <c r="E451" s="18" t="s">
        <v>1062</v>
      </c>
      <c r="F451" s="18" t="s">
        <v>1063</v>
      </c>
    </row>
    <row r="452" spans="1:6" x14ac:dyDescent="0.25">
      <c r="A452" s="18">
        <v>1224</v>
      </c>
      <c r="B452" s="19" t="s">
        <v>158</v>
      </c>
      <c r="C452" s="18" t="s">
        <v>1064</v>
      </c>
      <c r="D452" s="18" t="s">
        <v>1064</v>
      </c>
      <c r="E452" s="18" t="s">
        <v>1065</v>
      </c>
      <c r="F452" s="18" t="s">
        <v>977</v>
      </c>
    </row>
    <row r="453" spans="1:6" x14ac:dyDescent="0.25">
      <c r="A453" s="18">
        <v>1226</v>
      </c>
      <c r="B453" s="19" t="s">
        <v>139</v>
      </c>
      <c r="C453" s="18" t="s">
        <v>1066</v>
      </c>
      <c r="D453" s="18" t="s">
        <v>1066</v>
      </c>
      <c r="E453" s="18" t="s">
        <v>1067</v>
      </c>
      <c r="F453" s="18" t="s">
        <v>1068</v>
      </c>
    </row>
    <row r="454" spans="1:6" x14ac:dyDescent="0.25">
      <c r="A454" s="18">
        <v>1228</v>
      </c>
      <c r="B454" s="19" t="s">
        <v>137</v>
      </c>
      <c r="C454" s="18" t="s">
        <v>1069</v>
      </c>
      <c r="D454" s="18" t="s">
        <v>1069</v>
      </c>
      <c r="E454" s="18" t="s">
        <v>1069</v>
      </c>
      <c r="F454" s="18" t="s">
        <v>1070</v>
      </c>
    </row>
    <row r="455" spans="1:6" x14ac:dyDescent="0.25">
      <c r="A455" s="18">
        <v>1230</v>
      </c>
      <c r="B455" s="19" t="s">
        <v>137</v>
      </c>
      <c r="C455" s="18" t="s">
        <v>1071</v>
      </c>
      <c r="D455" s="18" t="s">
        <v>1071</v>
      </c>
      <c r="E455" s="18" t="s">
        <v>1072</v>
      </c>
      <c r="F455" s="18" t="s">
        <v>1073</v>
      </c>
    </row>
    <row r="456" spans="1:6" x14ac:dyDescent="0.25">
      <c r="A456" s="18">
        <v>1234</v>
      </c>
      <c r="B456" s="19" t="s">
        <v>137</v>
      </c>
      <c r="C456" s="18" t="s">
        <v>1074</v>
      </c>
      <c r="D456" s="18" t="s">
        <v>1074</v>
      </c>
      <c r="E456" s="18" t="s">
        <v>1075</v>
      </c>
      <c r="F456" s="18" t="s">
        <v>1076</v>
      </c>
    </row>
    <row r="457" spans="1:6" x14ac:dyDescent="0.25">
      <c r="A457" s="18">
        <v>1235</v>
      </c>
      <c r="B457" s="19" t="s">
        <v>148</v>
      </c>
      <c r="C457" s="18" t="s">
        <v>1077</v>
      </c>
      <c r="D457" s="18" t="s">
        <v>1078</v>
      </c>
      <c r="E457" s="18" t="s">
        <v>1079</v>
      </c>
      <c r="F457" s="18" t="s">
        <v>219</v>
      </c>
    </row>
    <row r="458" spans="1:6" x14ac:dyDescent="0.25">
      <c r="A458" s="18">
        <v>1236</v>
      </c>
      <c r="B458" s="19" t="s">
        <v>137</v>
      </c>
      <c r="C458" s="18" t="s">
        <v>1080</v>
      </c>
      <c r="D458" s="18" t="s">
        <v>1080</v>
      </c>
      <c r="E458" s="18" t="s">
        <v>1080</v>
      </c>
      <c r="F458" s="18" t="s">
        <v>1080</v>
      </c>
    </row>
    <row r="459" spans="1:6" x14ac:dyDescent="0.25">
      <c r="A459" s="18">
        <v>1240</v>
      </c>
      <c r="B459" s="19" t="s">
        <v>137</v>
      </c>
      <c r="C459" s="18" t="s">
        <v>1081</v>
      </c>
      <c r="D459" s="18" t="s">
        <v>1081</v>
      </c>
      <c r="E459" s="18" t="s">
        <v>1082</v>
      </c>
      <c r="F459" s="18" t="s">
        <v>1083</v>
      </c>
    </row>
    <row r="460" spans="1:6" x14ac:dyDescent="0.25">
      <c r="A460" s="18">
        <v>1242</v>
      </c>
      <c r="B460" s="19" t="s">
        <v>137</v>
      </c>
      <c r="C460" s="18" t="s">
        <v>1084</v>
      </c>
      <c r="D460" s="18" t="s">
        <v>1085</v>
      </c>
      <c r="E460" s="18" t="s">
        <v>1084</v>
      </c>
      <c r="F460" s="18" t="s">
        <v>200</v>
      </c>
    </row>
    <row r="461" spans="1:6" x14ac:dyDescent="0.25">
      <c r="A461" s="18">
        <v>1244</v>
      </c>
      <c r="B461" s="19" t="s">
        <v>158</v>
      </c>
      <c r="C461" s="18" t="s">
        <v>1086</v>
      </c>
      <c r="D461" s="18" t="s">
        <v>1085</v>
      </c>
      <c r="E461" s="18" t="s">
        <v>1087</v>
      </c>
      <c r="F461" s="18" t="s">
        <v>719</v>
      </c>
    </row>
    <row r="462" spans="1:6" x14ac:dyDescent="0.25">
      <c r="A462" s="18">
        <v>1246</v>
      </c>
      <c r="B462" s="19" t="s">
        <v>158</v>
      </c>
      <c r="C462" s="18" t="s">
        <v>1085</v>
      </c>
      <c r="D462" s="18" t="s">
        <v>1085</v>
      </c>
      <c r="E462" s="18" t="s">
        <v>1085</v>
      </c>
      <c r="F462" s="18" t="s">
        <v>1085</v>
      </c>
    </row>
    <row r="463" spans="1:6" x14ac:dyDescent="0.25">
      <c r="A463" s="18">
        <v>1248</v>
      </c>
      <c r="B463" s="19" t="s">
        <v>137</v>
      </c>
      <c r="C463" s="18" t="s">
        <v>1088</v>
      </c>
      <c r="D463" s="18" t="s">
        <v>1088</v>
      </c>
      <c r="E463" s="18" t="s">
        <v>1088</v>
      </c>
      <c r="F463" s="18" t="s">
        <v>1088</v>
      </c>
    </row>
    <row r="464" spans="1:6" x14ac:dyDescent="0.25">
      <c r="A464" s="18">
        <v>1252</v>
      </c>
      <c r="B464" s="19" t="s">
        <v>195</v>
      </c>
      <c r="C464" s="18" t="s">
        <v>1089</v>
      </c>
      <c r="D464" s="18" t="s">
        <v>1089</v>
      </c>
      <c r="E464" s="18" t="s">
        <v>1090</v>
      </c>
      <c r="F464" s="18" t="s">
        <v>1091</v>
      </c>
    </row>
    <row r="465" spans="1:6" x14ac:dyDescent="0.25">
      <c r="A465" s="18">
        <v>1254</v>
      </c>
      <c r="B465" s="19" t="s">
        <v>143</v>
      </c>
      <c r="C465" s="18" t="s">
        <v>1092</v>
      </c>
      <c r="D465" s="18" t="s">
        <v>1093</v>
      </c>
      <c r="E465" s="18" t="s">
        <v>1093</v>
      </c>
      <c r="F465" s="18" t="s">
        <v>1094</v>
      </c>
    </row>
    <row r="466" spans="1:6" x14ac:dyDescent="0.25">
      <c r="A466" s="18">
        <v>1255</v>
      </c>
      <c r="B466" s="19" t="s">
        <v>143</v>
      </c>
      <c r="C466" s="18" t="s">
        <v>1095</v>
      </c>
      <c r="D466" s="18" t="s">
        <v>1096</v>
      </c>
      <c r="E466" s="18" t="s">
        <v>1096</v>
      </c>
      <c r="F466" s="18" t="s">
        <v>1094</v>
      </c>
    </row>
    <row r="467" spans="1:6" x14ac:dyDescent="0.25">
      <c r="A467" s="18">
        <v>1258</v>
      </c>
      <c r="B467" s="19" t="s">
        <v>148</v>
      </c>
      <c r="C467" s="18" t="s">
        <v>1097</v>
      </c>
      <c r="D467" s="18" t="s">
        <v>1097</v>
      </c>
      <c r="E467" s="18" t="s">
        <v>1097</v>
      </c>
      <c r="F467" s="18" t="s">
        <v>1097</v>
      </c>
    </row>
    <row r="468" spans="1:6" x14ac:dyDescent="0.25">
      <c r="A468" s="18">
        <v>1260</v>
      </c>
      <c r="B468" s="19" t="s">
        <v>143</v>
      </c>
      <c r="C468" s="18" t="s">
        <v>1098</v>
      </c>
      <c r="D468" s="18" t="s">
        <v>1098</v>
      </c>
      <c r="E468" s="18" t="s">
        <v>1099</v>
      </c>
      <c r="F468" s="18" t="s">
        <v>527</v>
      </c>
    </row>
    <row r="469" spans="1:6" x14ac:dyDescent="0.25">
      <c r="A469" s="18">
        <v>1262</v>
      </c>
      <c r="B469" s="19" t="s">
        <v>137</v>
      </c>
      <c r="C469" s="18" t="s">
        <v>1100</v>
      </c>
      <c r="D469" s="18" t="s">
        <v>1100</v>
      </c>
      <c r="E469" s="18" t="s">
        <v>1100</v>
      </c>
      <c r="F469" s="18" t="s">
        <v>1100</v>
      </c>
    </row>
    <row r="470" spans="1:6" x14ac:dyDescent="0.25">
      <c r="A470" s="18">
        <v>1264</v>
      </c>
      <c r="B470" s="19" t="s">
        <v>158</v>
      </c>
      <c r="C470" s="18" t="s">
        <v>1101</v>
      </c>
      <c r="D470" s="18" t="s">
        <v>1101</v>
      </c>
      <c r="E470" s="18" t="s">
        <v>1101</v>
      </c>
      <c r="F470" s="18" t="s">
        <v>1102</v>
      </c>
    </row>
    <row r="471" spans="1:6" x14ac:dyDescent="0.25">
      <c r="A471" s="18">
        <v>1266</v>
      </c>
      <c r="B471" s="19" t="s">
        <v>137</v>
      </c>
      <c r="C471" s="18" t="s">
        <v>1103</v>
      </c>
      <c r="D471" s="18" t="s">
        <v>1103</v>
      </c>
      <c r="E471" s="18" t="s">
        <v>1103</v>
      </c>
      <c r="F471" s="18" t="s">
        <v>1103</v>
      </c>
    </row>
    <row r="472" spans="1:6" x14ac:dyDescent="0.25">
      <c r="A472" s="18">
        <v>1272</v>
      </c>
      <c r="B472" s="19" t="s">
        <v>148</v>
      </c>
      <c r="C472" s="18" t="s">
        <v>1104</v>
      </c>
      <c r="D472" s="18" t="s">
        <v>1104</v>
      </c>
      <c r="E472" s="18" t="s">
        <v>1105</v>
      </c>
      <c r="F472" s="18" t="s">
        <v>1106</v>
      </c>
    </row>
    <row r="473" spans="1:6" x14ac:dyDescent="0.25">
      <c r="A473" s="18">
        <v>1274</v>
      </c>
      <c r="B473" s="19" t="s">
        <v>148</v>
      </c>
      <c r="C473" s="18" t="s">
        <v>1107</v>
      </c>
      <c r="D473" s="18" t="s">
        <v>1107</v>
      </c>
      <c r="E473" s="18" t="s">
        <v>1108</v>
      </c>
      <c r="F473" s="18" t="s">
        <v>151</v>
      </c>
    </row>
    <row r="474" spans="1:6" x14ac:dyDescent="0.25">
      <c r="A474" s="18">
        <v>1276</v>
      </c>
      <c r="B474" s="19" t="s">
        <v>148</v>
      </c>
      <c r="C474" s="18" t="s">
        <v>1109</v>
      </c>
      <c r="D474" s="18" t="s">
        <v>1109</v>
      </c>
      <c r="E474" s="18" t="s">
        <v>1110</v>
      </c>
      <c r="F474" s="18" t="s">
        <v>151</v>
      </c>
    </row>
    <row r="475" spans="1:6" x14ac:dyDescent="0.25">
      <c r="A475" s="18">
        <v>1280</v>
      </c>
      <c r="B475" s="19" t="s">
        <v>158</v>
      </c>
      <c r="C475" s="18" t="s">
        <v>1111</v>
      </c>
      <c r="D475" s="18" t="s">
        <v>1111</v>
      </c>
      <c r="E475" s="18" t="s">
        <v>1112</v>
      </c>
      <c r="F475" s="18" t="s">
        <v>1113</v>
      </c>
    </row>
    <row r="476" spans="1:6" x14ac:dyDescent="0.25">
      <c r="A476" s="18">
        <v>1281</v>
      </c>
      <c r="B476" s="19" t="s">
        <v>158</v>
      </c>
      <c r="C476" s="18" t="s">
        <v>1114</v>
      </c>
      <c r="D476" s="18" t="s">
        <v>1114</v>
      </c>
      <c r="E476" s="18" t="s">
        <v>1114</v>
      </c>
      <c r="F476" s="18" t="s">
        <v>1114</v>
      </c>
    </row>
    <row r="477" spans="1:6" x14ac:dyDescent="0.25">
      <c r="A477" s="18">
        <v>1284</v>
      </c>
      <c r="B477" s="19" t="s">
        <v>148</v>
      </c>
      <c r="C477" s="18" t="s">
        <v>1115</v>
      </c>
      <c r="D477" s="18" t="s">
        <v>1115</v>
      </c>
      <c r="E477" s="18" t="s">
        <v>1115</v>
      </c>
      <c r="F477" s="18" t="s">
        <v>1115</v>
      </c>
    </row>
    <row r="478" spans="1:6" x14ac:dyDescent="0.25">
      <c r="A478" s="18">
        <v>1288</v>
      </c>
      <c r="B478" s="19" t="s">
        <v>158</v>
      </c>
      <c r="C478" s="18" t="s">
        <v>1116</v>
      </c>
      <c r="D478" s="18" t="s">
        <v>1116</v>
      </c>
      <c r="E478" s="18" t="s">
        <v>1117</v>
      </c>
      <c r="F478" s="18" t="s">
        <v>1118</v>
      </c>
    </row>
    <row r="479" spans="1:6" x14ac:dyDescent="0.25">
      <c r="A479" s="18">
        <v>1290</v>
      </c>
      <c r="B479" s="19" t="s">
        <v>143</v>
      </c>
      <c r="C479" s="18" t="s">
        <v>1119</v>
      </c>
      <c r="D479" s="18" t="s">
        <v>1119</v>
      </c>
      <c r="E479" s="18" t="s">
        <v>1119</v>
      </c>
      <c r="F479" s="18" t="s">
        <v>1119</v>
      </c>
    </row>
    <row r="480" spans="1:6" x14ac:dyDescent="0.25">
      <c r="A480" s="18">
        <v>1292</v>
      </c>
      <c r="B480" s="19" t="s">
        <v>158</v>
      </c>
      <c r="C480" s="18" t="s">
        <v>1120</v>
      </c>
      <c r="D480" s="18" t="s">
        <v>1120</v>
      </c>
      <c r="E480" s="18" t="s">
        <v>1121</v>
      </c>
      <c r="F480" s="18" t="s">
        <v>223</v>
      </c>
    </row>
    <row r="481" spans="1:6" x14ac:dyDescent="0.25">
      <c r="A481" s="18">
        <v>1294</v>
      </c>
      <c r="B481" s="19" t="s">
        <v>158</v>
      </c>
      <c r="C481" s="18" t="s">
        <v>1122</v>
      </c>
      <c r="D481" s="18" t="s">
        <v>1123</v>
      </c>
      <c r="E481" s="18" t="s">
        <v>1123</v>
      </c>
      <c r="F481" s="18" t="s">
        <v>1123</v>
      </c>
    </row>
    <row r="482" spans="1:6" x14ac:dyDescent="0.25">
      <c r="A482" s="18">
        <v>1296</v>
      </c>
      <c r="B482" s="19" t="s">
        <v>143</v>
      </c>
      <c r="C482" s="18" t="s">
        <v>1124</v>
      </c>
      <c r="D482" s="18" t="s">
        <v>1124</v>
      </c>
      <c r="E482" s="18" t="s">
        <v>1125</v>
      </c>
      <c r="F482" s="18" t="s">
        <v>1126</v>
      </c>
    </row>
    <row r="483" spans="1:6" x14ac:dyDescent="0.25">
      <c r="A483" s="18">
        <v>1300</v>
      </c>
      <c r="B483" s="19" t="s">
        <v>195</v>
      </c>
      <c r="C483" s="18" t="s">
        <v>1127</v>
      </c>
      <c r="D483" s="18" t="s">
        <v>1127</v>
      </c>
      <c r="E483" s="18" t="s">
        <v>1128</v>
      </c>
      <c r="F483" s="18" t="s">
        <v>1129</v>
      </c>
    </row>
    <row r="484" spans="1:6" x14ac:dyDescent="0.25">
      <c r="A484" s="18">
        <v>1304</v>
      </c>
      <c r="B484" s="19" t="s">
        <v>158</v>
      </c>
      <c r="C484" s="18" t="s">
        <v>1130</v>
      </c>
      <c r="D484" s="18" t="s">
        <v>1130</v>
      </c>
      <c r="E484" s="18" t="s">
        <v>1130</v>
      </c>
      <c r="F484" s="18" t="s">
        <v>1130</v>
      </c>
    </row>
    <row r="485" spans="1:6" x14ac:dyDescent="0.25">
      <c r="A485" s="18">
        <v>1306</v>
      </c>
      <c r="B485" s="19" t="s">
        <v>195</v>
      </c>
      <c r="C485" s="18" t="s">
        <v>1131</v>
      </c>
      <c r="D485" s="18" t="s">
        <v>1131</v>
      </c>
      <c r="E485" s="18" t="s">
        <v>1132</v>
      </c>
      <c r="F485" s="18" t="s">
        <v>1133</v>
      </c>
    </row>
    <row r="486" spans="1:6" x14ac:dyDescent="0.25">
      <c r="A486" s="18">
        <v>1308</v>
      </c>
      <c r="B486" s="19" t="s">
        <v>137</v>
      </c>
      <c r="C486" s="18" t="s">
        <v>1134</v>
      </c>
      <c r="D486" s="18" t="s">
        <v>1134</v>
      </c>
      <c r="E486" s="18" t="s">
        <v>1135</v>
      </c>
      <c r="F486" s="18" t="s">
        <v>1136</v>
      </c>
    </row>
    <row r="487" spans="1:6" x14ac:dyDescent="0.25">
      <c r="A487" s="18">
        <v>1310</v>
      </c>
      <c r="B487" s="19" t="s">
        <v>148</v>
      </c>
      <c r="C487" s="18" t="s">
        <v>1137</v>
      </c>
      <c r="D487" s="18" t="s">
        <v>1138</v>
      </c>
      <c r="E487" s="18" t="s">
        <v>1139</v>
      </c>
      <c r="F487" s="18" t="s">
        <v>1140</v>
      </c>
    </row>
    <row r="488" spans="1:6" x14ac:dyDescent="0.25">
      <c r="A488" s="18">
        <v>1312</v>
      </c>
      <c r="B488" s="19" t="s">
        <v>158</v>
      </c>
      <c r="C488" s="18" t="s">
        <v>1141</v>
      </c>
      <c r="D488" s="18" t="s">
        <v>1138</v>
      </c>
      <c r="E488" s="18" t="s">
        <v>1142</v>
      </c>
      <c r="F488" s="18" t="s">
        <v>652</v>
      </c>
    </row>
    <row r="489" spans="1:6" x14ac:dyDescent="0.25">
      <c r="A489" s="18">
        <v>1314</v>
      </c>
      <c r="B489" s="19" t="s">
        <v>143</v>
      </c>
      <c r="C489" s="18" t="s">
        <v>1143</v>
      </c>
      <c r="D489" s="18" t="s">
        <v>761</v>
      </c>
      <c r="E489" s="18" t="s">
        <v>1144</v>
      </c>
      <c r="F489" s="18" t="s">
        <v>1145</v>
      </c>
    </row>
    <row r="490" spans="1:6" x14ac:dyDescent="0.25">
      <c r="A490" s="18">
        <v>1316</v>
      </c>
      <c r="B490" s="19" t="s">
        <v>195</v>
      </c>
      <c r="C490" s="18" t="s">
        <v>1146</v>
      </c>
      <c r="D490" s="18" t="s">
        <v>1146</v>
      </c>
      <c r="E490" s="18" t="s">
        <v>1147</v>
      </c>
      <c r="F490" s="18" t="s">
        <v>1148</v>
      </c>
    </row>
    <row r="491" spans="1:6" x14ac:dyDescent="0.25">
      <c r="A491" s="18">
        <v>1320</v>
      </c>
      <c r="B491" s="19" t="s">
        <v>158</v>
      </c>
      <c r="C491" s="18" t="s">
        <v>844</v>
      </c>
      <c r="D491" s="18" t="s">
        <v>844</v>
      </c>
      <c r="E491" s="18" t="s">
        <v>844</v>
      </c>
      <c r="F491" s="18" t="s">
        <v>844</v>
      </c>
    </row>
    <row r="492" spans="1:6" x14ac:dyDescent="0.25">
      <c r="A492" s="18">
        <v>1322</v>
      </c>
      <c r="B492" s="19" t="s">
        <v>148</v>
      </c>
      <c r="C492" s="18" t="s">
        <v>1149</v>
      </c>
      <c r="D492" s="18" t="s">
        <v>1149</v>
      </c>
      <c r="E492" s="18" t="s">
        <v>1150</v>
      </c>
      <c r="F492" s="18" t="s">
        <v>1151</v>
      </c>
    </row>
    <row r="493" spans="1:6" x14ac:dyDescent="0.25">
      <c r="A493" s="18">
        <v>1324</v>
      </c>
      <c r="B493" s="19" t="s">
        <v>137</v>
      </c>
      <c r="C493" s="18" t="s">
        <v>1152</v>
      </c>
      <c r="D493" s="18" t="s">
        <v>1152</v>
      </c>
      <c r="E493" s="18" t="s">
        <v>1153</v>
      </c>
      <c r="F493" s="18" t="s">
        <v>270</v>
      </c>
    </row>
    <row r="494" spans="1:6" x14ac:dyDescent="0.25">
      <c r="A494" s="18">
        <v>1326</v>
      </c>
      <c r="B494" s="19" t="s">
        <v>158</v>
      </c>
      <c r="C494" s="18" t="s">
        <v>1154</v>
      </c>
      <c r="D494" s="18" t="s">
        <v>1154</v>
      </c>
      <c r="E494" s="18" t="s">
        <v>1155</v>
      </c>
      <c r="F494" s="18" t="s">
        <v>1156</v>
      </c>
    </row>
    <row r="495" spans="1:6" x14ac:dyDescent="0.25">
      <c r="A495" s="18">
        <v>1328</v>
      </c>
      <c r="B495" s="19" t="s">
        <v>158</v>
      </c>
      <c r="C495" s="18" t="s">
        <v>1157</v>
      </c>
      <c r="D495" s="18" t="s">
        <v>1157</v>
      </c>
      <c r="E495" s="18" t="s">
        <v>1157</v>
      </c>
      <c r="F495" s="18" t="s">
        <v>1157</v>
      </c>
    </row>
    <row r="496" spans="1:6" x14ac:dyDescent="0.25">
      <c r="A496" s="18">
        <v>1330</v>
      </c>
      <c r="B496" s="19" t="s">
        <v>148</v>
      </c>
      <c r="C496" s="18" t="s">
        <v>1158</v>
      </c>
      <c r="D496" s="18" t="s">
        <v>1158</v>
      </c>
      <c r="E496" s="18" t="s">
        <v>1159</v>
      </c>
      <c r="F496" s="18" t="s">
        <v>193</v>
      </c>
    </row>
    <row r="497" spans="1:6" x14ac:dyDescent="0.25">
      <c r="A497" s="18">
        <v>1332</v>
      </c>
      <c r="B497" s="19" t="s">
        <v>137</v>
      </c>
      <c r="C497" s="18" t="s">
        <v>1160</v>
      </c>
      <c r="D497" s="18" t="s">
        <v>1160</v>
      </c>
      <c r="E497" s="18" t="s">
        <v>1160</v>
      </c>
      <c r="F497" s="18" t="s">
        <v>1160</v>
      </c>
    </row>
    <row r="498" spans="1:6" x14ac:dyDescent="0.25">
      <c r="A498" s="18">
        <v>1340</v>
      </c>
      <c r="B498" s="19" t="s">
        <v>148</v>
      </c>
      <c r="C498" s="18" t="s">
        <v>1151</v>
      </c>
      <c r="D498" s="18" t="s">
        <v>1161</v>
      </c>
      <c r="E498" s="18" t="s">
        <v>1162</v>
      </c>
      <c r="F498" s="18" t="s">
        <v>151</v>
      </c>
    </row>
    <row r="499" spans="1:6" x14ac:dyDescent="0.25">
      <c r="A499" s="18">
        <v>1342</v>
      </c>
      <c r="B499" s="19" t="s">
        <v>143</v>
      </c>
      <c r="C499" s="18" t="s">
        <v>1163</v>
      </c>
      <c r="D499" s="18" t="s">
        <v>1163</v>
      </c>
      <c r="E499" s="18" t="s">
        <v>1164</v>
      </c>
      <c r="F499" s="18" t="s">
        <v>147</v>
      </c>
    </row>
    <row r="500" spans="1:6" x14ac:dyDescent="0.25">
      <c r="A500" s="18">
        <v>1344</v>
      </c>
      <c r="B500" s="19" t="s">
        <v>195</v>
      </c>
      <c r="C500" s="18" t="s">
        <v>1165</v>
      </c>
      <c r="D500" s="18" t="s">
        <v>1165</v>
      </c>
      <c r="E500" s="18" t="s">
        <v>1165</v>
      </c>
      <c r="F500" s="18" t="s">
        <v>1165</v>
      </c>
    </row>
    <row r="501" spans="1:6" x14ac:dyDescent="0.25">
      <c r="A501" s="18">
        <v>1346</v>
      </c>
      <c r="B501" s="19" t="s">
        <v>158</v>
      </c>
      <c r="C501" s="18" t="s">
        <v>1166</v>
      </c>
      <c r="D501" s="18" t="s">
        <v>1166</v>
      </c>
      <c r="E501" s="18" t="s">
        <v>1167</v>
      </c>
      <c r="F501" s="18" t="s">
        <v>779</v>
      </c>
    </row>
    <row r="502" spans="1:6" x14ac:dyDescent="0.25">
      <c r="A502" s="18">
        <v>1348</v>
      </c>
      <c r="B502" s="19" t="s">
        <v>143</v>
      </c>
      <c r="C502" s="18" t="s">
        <v>1168</v>
      </c>
      <c r="D502" s="18" t="s">
        <v>1169</v>
      </c>
      <c r="E502" s="18" t="s">
        <v>1170</v>
      </c>
      <c r="F502" s="18" t="s">
        <v>147</v>
      </c>
    </row>
    <row r="503" spans="1:6" x14ac:dyDescent="0.25">
      <c r="A503" s="18">
        <v>1350</v>
      </c>
      <c r="B503" s="19" t="s">
        <v>137</v>
      </c>
      <c r="C503" s="18" t="s">
        <v>1171</v>
      </c>
      <c r="D503" s="18" t="s">
        <v>1172</v>
      </c>
      <c r="E503" s="18" t="s">
        <v>1173</v>
      </c>
      <c r="F503" s="18" t="s">
        <v>270</v>
      </c>
    </row>
    <row r="504" spans="1:6" x14ac:dyDescent="0.25">
      <c r="A504" s="18">
        <v>1354</v>
      </c>
      <c r="B504" s="19" t="s">
        <v>158</v>
      </c>
      <c r="C504" s="18" t="s">
        <v>1174</v>
      </c>
      <c r="D504" s="18" t="s">
        <v>1174</v>
      </c>
      <c r="E504" s="18" t="s">
        <v>1175</v>
      </c>
      <c r="F504" s="18" t="s">
        <v>223</v>
      </c>
    </row>
    <row r="505" spans="1:6" x14ac:dyDescent="0.25">
      <c r="A505" s="18">
        <v>1358</v>
      </c>
      <c r="B505" s="19" t="s">
        <v>137</v>
      </c>
      <c r="C505" s="18" t="s">
        <v>1176</v>
      </c>
      <c r="D505" s="18" t="s">
        <v>1177</v>
      </c>
      <c r="E505" s="18" t="s">
        <v>1178</v>
      </c>
      <c r="F505" s="18" t="s">
        <v>726</v>
      </c>
    </row>
    <row r="506" spans="1:6" x14ac:dyDescent="0.25">
      <c r="A506" s="18">
        <v>1359</v>
      </c>
      <c r="B506" s="19" t="s">
        <v>158</v>
      </c>
      <c r="C506" s="18" t="s">
        <v>1179</v>
      </c>
      <c r="D506" s="18" t="s">
        <v>1180</v>
      </c>
      <c r="E506" s="18" t="s">
        <v>1181</v>
      </c>
      <c r="F506" s="18" t="s">
        <v>1182</v>
      </c>
    </row>
    <row r="507" spans="1:6" x14ac:dyDescent="0.25">
      <c r="A507" s="18">
        <v>1360</v>
      </c>
      <c r="B507" s="19" t="s">
        <v>137</v>
      </c>
      <c r="C507" s="18" t="s">
        <v>1183</v>
      </c>
      <c r="D507" s="18" t="s">
        <v>1184</v>
      </c>
      <c r="E507" s="18" t="s">
        <v>1185</v>
      </c>
      <c r="F507" s="18" t="s">
        <v>270</v>
      </c>
    </row>
    <row r="508" spans="1:6" x14ac:dyDescent="0.25">
      <c r="A508" s="18">
        <v>1364</v>
      </c>
      <c r="B508" s="19" t="s">
        <v>158</v>
      </c>
      <c r="C508" s="18" t="s">
        <v>1186</v>
      </c>
      <c r="D508" s="18" t="s">
        <v>1187</v>
      </c>
      <c r="E508" s="18" t="s">
        <v>1188</v>
      </c>
      <c r="F508" s="18" t="s">
        <v>223</v>
      </c>
    </row>
    <row r="509" spans="1:6" x14ac:dyDescent="0.25">
      <c r="A509" s="18">
        <v>1370</v>
      </c>
      <c r="B509" s="19" t="s">
        <v>137</v>
      </c>
      <c r="C509" s="18" t="s">
        <v>1189</v>
      </c>
      <c r="D509" s="18" t="s">
        <v>1190</v>
      </c>
      <c r="E509" s="18" t="s">
        <v>1191</v>
      </c>
      <c r="F509" s="18" t="s">
        <v>596</v>
      </c>
    </row>
    <row r="510" spans="1:6" x14ac:dyDescent="0.25">
      <c r="A510" s="18">
        <v>1372</v>
      </c>
      <c r="B510" s="19" t="s">
        <v>137</v>
      </c>
      <c r="C510" s="18" t="s">
        <v>1192</v>
      </c>
      <c r="D510" s="18" t="s">
        <v>1193</v>
      </c>
      <c r="E510" s="18" t="s">
        <v>1194</v>
      </c>
      <c r="F510" s="18" t="s">
        <v>1083</v>
      </c>
    </row>
    <row r="511" spans="1:6" x14ac:dyDescent="0.25">
      <c r="A511" s="18">
        <v>1374</v>
      </c>
      <c r="B511" s="19" t="s">
        <v>137</v>
      </c>
      <c r="C511" s="18" t="s">
        <v>1195</v>
      </c>
      <c r="D511" s="18" t="s">
        <v>1195</v>
      </c>
      <c r="E511" s="18" t="s">
        <v>1196</v>
      </c>
      <c r="F511" s="18" t="s">
        <v>1013</v>
      </c>
    </row>
    <row r="512" spans="1:6" x14ac:dyDescent="0.25">
      <c r="A512" s="18">
        <v>1378</v>
      </c>
      <c r="B512" s="19" t="s">
        <v>158</v>
      </c>
      <c r="C512" s="18" t="s">
        <v>1197</v>
      </c>
      <c r="D512" s="18" t="s">
        <v>1197</v>
      </c>
      <c r="E512" s="18" t="s">
        <v>1198</v>
      </c>
      <c r="F512" s="18" t="s">
        <v>838</v>
      </c>
    </row>
    <row r="513" spans="1:6" x14ac:dyDescent="0.25">
      <c r="A513" s="18">
        <v>1384</v>
      </c>
      <c r="B513" s="19" t="s">
        <v>158</v>
      </c>
      <c r="C513" s="18" t="s">
        <v>1199</v>
      </c>
      <c r="D513" s="18" t="s">
        <v>1200</v>
      </c>
      <c r="E513" s="18" t="s">
        <v>1201</v>
      </c>
      <c r="F513" s="18" t="s">
        <v>291</v>
      </c>
    </row>
    <row r="514" spans="1:6" x14ac:dyDescent="0.25">
      <c r="A514" s="18">
        <v>1388</v>
      </c>
      <c r="B514" s="19" t="s">
        <v>148</v>
      </c>
      <c r="C514" s="18" t="s">
        <v>1202</v>
      </c>
      <c r="D514" s="18" t="s">
        <v>1202</v>
      </c>
      <c r="E514" s="18" t="s">
        <v>1203</v>
      </c>
      <c r="F514" s="18" t="s">
        <v>151</v>
      </c>
    </row>
    <row r="515" spans="1:6" x14ac:dyDescent="0.25">
      <c r="A515" s="18">
        <v>1392</v>
      </c>
      <c r="B515" s="19" t="s">
        <v>158</v>
      </c>
      <c r="C515" s="18" t="s">
        <v>1204</v>
      </c>
      <c r="D515" s="18" t="s">
        <v>1204</v>
      </c>
      <c r="E515" s="18" t="s">
        <v>1204</v>
      </c>
      <c r="F515" s="18" t="s">
        <v>1204</v>
      </c>
    </row>
    <row r="516" spans="1:6" x14ac:dyDescent="0.25">
      <c r="A516" s="18">
        <v>1394</v>
      </c>
      <c r="B516" s="19" t="s">
        <v>137</v>
      </c>
      <c r="C516" s="18" t="s">
        <v>1083</v>
      </c>
      <c r="D516" s="18" t="s">
        <v>1083</v>
      </c>
      <c r="E516" s="18" t="s">
        <v>1083</v>
      </c>
      <c r="F516" s="18" t="s">
        <v>1083</v>
      </c>
    </row>
    <row r="517" spans="1:6" x14ac:dyDescent="0.25">
      <c r="A517" s="18">
        <v>1396</v>
      </c>
      <c r="B517" s="19" t="s">
        <v>195</v>
      </c>
      <c r="C517" s="18" t="s">
        <v>1205</v>
      </c>
      <c r="D517" s="18" t="s">
        <v>1205</v>
      </c>
      <c r="E517" s="18" t="s">
        <v>1206</v>
      </c>
      <c r="F517" s="18" t="s">
        <v>1207</v>
      </c>
    </row>
    <row r="518" spans="1:6" x14ac:dyDescent="0.25">
      <c r="A518" s="18">
        <v>1398</v>
      </c>
      <c r="B518" s="19" t="s">
        <v>137</v>
      </c>
      <c r="C518" s="18" t="s">
        <v>1208</v>
      </c>
      <c r="D518" s="18" t="s">
        <v>1208</v>
      </c>
      <c r="E518" s="18" t="s">
        <v>1209</v>
      </c>
      <c r="F518" s="18" t="s">
        <v>270</v>
      </c>
    </row>
    <row r="519" spans="1:6" x14ac:dyDescent="0.25">
      <c r="A519" s="18">
        <v>1400</v>
      </c>
      <c r="B519" s="19" t="s">
        <v>137</v>
      </c>
      <c r="C519" s="18" t="s">
        <v>1210</v>
      </c>
      <c r="D519" s="18" t="s">
        <v>1210</v>
      </c>
      <c r="E519" s="18" t="s">
        <v>1211</v>
      </c>
      <c r="F519" s="18" t="s">
        <v>1212</v>
      </c>
    </row>
    <row r="520" spans="1:6" x14ac:dyDescent="0.25">
      <c r="A520" s="18">
        <v>1404</v>
      </c>
      <c r="B520" s="19" t="s">
        <v>148</v>
      </c>
      <c r="C520" s="18" t="s">
        <v>1213</v>
      </c>
      <c r="D520" s="18" t="s">
        <v>1213</v>
      </c>
      <c r="E520" s="18" t="s">
        <v>1214</v>
      </c>
      <c r="F520" s="18" t="s">
        <v>151</v>
      </c>
    </row>
    <row r="521" spans="1:6" x14ac:dyDescent="0.25">
      <c r="A521" s="18">
        <v>1406</v>
      </c>
      <c r="B521" s="19" t="s">
        <v>195</v>
      </c>
      <c r="C521" s="18" t="s">
        <v>1215</v>
      </c>
      <c r="D521" s="18" t="s">
        <v>1215</v>
      </c>
      <c r="E521" s="18" t="s">
        <v>1215</v>
      </c>
      <c r="F521" s="18" t="s">
        <v>1215</v>
      </c>
    </row>
    <row r="522" spans="1:6" x14ac:dyDescent="0.25">
      <c r="A522" s="18">
        <v>1408</v>
      </c>
      <c r="B522" s="19" t="s">
        <v>158</v>
      </c>
      <c r="C522" s="18" t="s">
        <v>1216</v>
      </c>
      <c r="D522" s="18" t="s">
        <v>1217</v>
      </c>
      <c r="E522" s="18" t="s">
        <v>1217</v>
      </c>
      <c r="F522" s="18" t="s">
        <v>1217</v>
      </c>
    </row>
    <row r="523" spans="1:6" x14ac:dyDescent="0.25">
      <c r="A523" s="18">
        <v>1410</v>
      </c>
      <c r="B523" s="19" t="s">
        <v>158</v>
      </c>
      <c r="C523" s="18" t="s">
        <v>1218</v>
      </c>
      <c r="D523" s="18" t="s">
        <v>1218</v>
      </c>
      <c r="E523" s="18" t="s">
        <v>1219</v>
      </c>
      <c r="F523" s="18" t="s">
        <v>1220</v>
      </c>
    </row>
    <row r="524" spans="1:6" x14ac:dyDescent="0.25">
      <c r="A524" s="18">
        <v>1412</v>
      </c>
      <c r="B524" s="19" t="s">
        <v>137</v>
      </c>
      <c r="C524" s="18" t="s">
        <v>1221</v>
      </c>
      <c r="D524" s="18" t="s">
        <v>1222</v>
      </c>
      <c r="E524" s="18" t="s">
        <v>1221</v>
      </c>
      <c r="F524" s="18" t="s">
        <v>200</v>
      </c>
    </row>
    <row r="525" spans="1:6" x14ac:dyDescent="0.25">
      <c r="A525" s="18">
        <v>1414</v>
      </c>
      <c r="B525" s="19" t="s">
        <v>148</v>
      </c>
      <c r="C525" s="18" t="s">
        <v>1223</v>
      </c>
      <c r="D525" s="18" t="s">
        <v>1222</v>
      </c>
      <c r="E525" s="18" t="s">
        <v>1224</v>
      </c>
      <c r="F525" s="18" t="s">
        <v>336</v>
      </c>
    </row>
    <row r="526" spans="1:6" x14ac:dyDescent="0.25">
      <c r="A526" s="18">
        <v>1416</v>
      </c>
      <c r="B526" s="19" t="s">
        <v>137</v>
      </c>
      <c r="C526" s="18" t="s">
        <v>1225</v>
      </c>
      <c r="D526" s="18" t="s">
        <v>1225</v>
      </c>
      <c r="E526" s="18" t="s">
        <v>1225</v>
      </c>
      <c r="F526" s="18" t="s">
        <v>1225</v>
      </c>
    </row>
    <row r="527" spans="1:6" x14ac:dyDescent="0.25">
      <c r="A527" s="18">
        <v>1418</v>
      </c>
      <c r="B527" s="19" t="s">
        <v>195</v>
      </c>
      <c r="C527" s="18" t="s">
        <v>1226</v>
      </c>
      <c r="D527" s="18" t="s">
        <v>1226</v>
      </c>
      <c r="E527" s="18" t="s">
        <v>1227</v>
      </c>
      <c r="F527" s="18" t="s">
        <v>1228</v>
      </c>
    </row>
    <row r="528" spans="1:6" x14ac:dyDescent="0.25">
      <c r="A528" s="18">
        <v>1420</v>
      </c>
      <c r="B528" s="19" t="s">
        <v>139</v>
      </c>
      <c r="C528" s="18" t="s">
        <v>1229</v>
      </c>
      <c r="D528" s="18" t="s">
        <v>1229</v>
      </c>
      <c r="E528" s="18" t="s">
        <v>1230</v>
      </c>
      <c r="F528" s="18" t="s">
        <v>1231</v>
      </c>
    </row>
    <row r="529" spans="1:6" x14ac:dyDescent="0.25">
      <c r="A529" s="18">
        <v>1421</v>
      </c>
      <c r="B529" s="19" t="s">
        <v>148</v>
      </c>
      <c r="C529" s="18" t="s">
        <v>1232</v>
      </c>
      <c r="D529" s="18" t="s">
        <v>1232</v>
      </c>
      <c r="E529" s="18" t="s">
        <v>1233</v>
      </c>
      <c r="F529" s="18" t="s">
        <v>151</v>
      </c>
    </row>
    <row r="530" spans="1:6" x14ac:dyDescent="0.25">
      <c r="A530" s="18">
        <v>1422</v>
      </c>
      <c r="B530" s="19" t="s">
        <v>148</v>
      </c>
      <c r="C530" s="18" t="s">
        <v>800</v>
      </c>
      <c r="D530" s="18" t="s">
        <v>800</v>
      </c>
      <c r="E530" s="18" t="s">
        <v>800</v>
      </c>
      <c r="F530" s="18" t="s">
        <v>800</v>
      </c>
    </row>
    <row r="531" spans="1:6" x14ac:dyDescent="0.25">
      <c r="A531" s="18">
        <v>1426</v>
      </c>
      <c r="B531" s="19" t="s">
        <v>158</v>
      </c>
      <c r="C531" s="18" t="s">
        <v>1234</v>
      </c>
      <c r="D531" s="18" t="s">
        <v>1234</v>
      </c>
      <c r="E531" s="18" t="s">
        <v>1234</v>
      </c>
      <c r="F531" s="18" t="s">
        <v>1234</v>
      </c>
    </row>
    <row r="532" spans="1:6" x14ac:dyDescent="0.25">
      <c r="A532" s="18">
        <v>1428</v>
      </c>
      <c r="B532" s="19" t="s">
        <v>158</v>
      </c>
      <c r="C532" s="18" t="s">
        <v>1235</v>
      </c>
      <c r="D532" s="18" t="s">
        <v>1235</v>
      </c>
      <c r="E532" s="18" t="s">
        <v>1235</v>
      </c>
      <c r="F532" s="18" t="s">
        <v>1235</v>
      </c>
    </row>
    <row r="533" spans="1:6" x14ac:dyDescent="0.25">
      <c r="A533" s="18">
        <v>1432</v>
      </c>
      <c r="B533" s="19" t="s">
        <v>158</v>
      </c>
      <c r="C533" s="18" t="s">
        <v>1236</v>
      </c>
      <c r="D533" s="18" t="s">
        <v>1236</v>
      </c>
      <c r="E533" s="18" t="s">
        <v>1236</v>
      </c>
      <c r="F533" s="18" t="s">
        <v>319</v>
      </c>
    </row>
    <row r="534" spans="1:6" x14ac:dyDescent="0.25">
      <c r="A534" s="18">
        <v>1436</v>
      </c>
      <c r="B534" s="19" t="s">
        <v>143</v>
      </c>
      <c r="C534" s="18" t="s">
        <v>1237</v>
      </c>
      <c r="D534" s="18" t="s">
        <v>1238</v>
      </c>
      <c r="E534" s="18" t="s">
        <v>1239</v>
      </c>
      <c r="F534" s="18" t="s">
        <v>147</v>
      </c>
    </row>
    <row r="535" spans="1:6" x14ac:dyDescent="0.25">
      <c r="A535" s="18">
        <v>1440</v>
      </c>
      <c r="B535" s="19" t="s">
        <v>158</v>
      </c>
      <c r="C535" s="18" t="s">
        <v>1240</v>
      </c>
      <c r="D535" s="18" t="s">
        <v>1238</v>
      </c>
      <c r="E535" s="18" t="s">
        <v>1241</v>
      </c>
      <c r="F535" s="18" t="s">
        <v>1242</v>
      </c>
    </row>
    <row r="536" spans="1:6" x14ac:dyDescent="0.25">
      <c r="A536" s="18">
        <v>1446</v>
      </c>
      <c r="B536" s="19" t="s">
        <v>137</v>
      </c>
      <c r="C536" s="18" t="s">
        <v>1243</v>
      </c>
      <c r="D536" s="18" t="s">
        <v>1243</v>
      </c>
      <c r="E536" s="18" t="s">
        <v>1244</v>
      </c>
      <c r="F536" s="18" t="s">
        <v>1245</v>
      </c>
    </row>
    <row r="537" spans="1:6" x14ac:dyDescent="0.25">
      <c r="A537" s="18">
        <v>1448</v>
      </c>
      <c r="B537" s="19" t="s">
        <v>158</v>
      </c>
      <c r="C537" s="18" t="s">
        <v>1246</v>
      </c>
      <c r="D537" s="18" t="s">
        <v>1246</v>
      </c>
      <c r="E537" s="18" t="s">
        <v>1247</v>
      </c>
      <c r="F537" s="18" t="s">
        <v>1114</v>
      </c>
    </row>
    <row r="538" spans="1:6" x14ac:dyDescent="0.25">
      <c r="A538" s="18">
        <v>1450</v>
      </c>
      <c r="B538" s="19" t="s">
        <v>139</v>
      </c>
      <c r="C538" s="18" t="s">
        <v>1248</v>
      </c>
      <c r="D538" s="18" t="s">
        <v>1249</v>
      </c>
      <c r="E538" s="18" t="s">
        <v>1250</v>
      </c>
      <c r="F538" s="18" t="s">
        <v>369</v>
      </c>
    </row>
    <row r="539" spans="1:6" x14ac:dyDescent="0.25">
      <c r="A539" s="18">
        <v>1452</v>
      </c>
      <c r="B539" s="19" t="s">
        <v>148</v>
      </c>
      <c r="C539" s="18" t="s">
        <v>1251</v>
      </c>
      <c r="D539" s="18" t="s">
        <v>1252</v>
      </c>
      <c r="E539" s="18" t="s">
        <v>1253</v>
      </c>
      <c r="F539" s="18" t="s">
        <v>1254</v>
      </c>
    </row>
    <row r="540" spans="1:6" x14ac:dyDescent="0.25">
      <c r="A540" s="18">
        <v>1453</v>
      </c>
      <c r="B540" s="19" t="s">
        <v>139</v>
      </c>
      <c r="C540" s="18" t="s">
        <v>1255</v>
      </c>
      <c r="D540" s="18" t="s">
        <v>1255</v>
      </c>
      <c r="E540" s="18" t="s">
        <v>1256</v>
      </c>
      <c r="F540" s="18" t="s">
        <v>1257</v>
      </c>
    </row>
    <row r="541" spans="1:6" x14ac:dyDescent="0.25">
      <c r="A541" s="18">
        <v>1456</v>
      </c>
      <c r="B541" s="19" t="s">
        <v>158</v>
      </c>
      <c r="C541" s="18" t="s">
        <v>1258</v>
      </c>
      <c r="D541" s="18" t="s">
        <v>1259</v>
      </c>
      <c r="E541" s="18" t="s">
        <v>1260</v>
      </c>
      <c r="F541" s="18" t="s">
        <v>1261</v>
      </c>
    </row>
    <row r="542" spans="1:6" x14ac:dyDescent="0.25">
      <c r="A542" s="18">
        <v>1458</v>
      </c>
      <c r="B542" s="19" t="s">
        <v>139</v>
      </c>
      <c r="C542" s="18" t="s">
        <v>1262</v>
      </c>
      <c r="D542" s="18" t="s">
        <v>1262</v>
      </c>
      <c r="E542" s="18" t="s">
        <v>1262</v>
      </c>
      <c r="F542" s="18" t="s">
        <v>1262</v>
      </c>
    </row>
    <row r="543" spans="1:6" x14ac:dyDescent="0.25">
      <c r="A543" s="18">
        <v>1460</v>
      </c>
      <c r="B543" s="19" t="s">
        <v>158</v>
      </c>
      <c r="C543" s="18" t="s">
        <v>1263</v>
      </c>
      <c r="D543" s="18" t="s">
        <v>1263</v>
      </c>
      <c r="E543" s="18" t="s">
        <v>1264</v>
      </c>
      <c r="F543" s="18" t="s">
        <v>1265</v>
      </c>
    </row>
    <row r="544" spans="1:6" x14ac:dyDescent="0.25">
      <c r="A544" s="18">
        <v>1468</v>
      </c>
      <c r="B544" s="19" t="s">
        <v>137</v>
      </c>
      <c r="C544" s="18" t="s">
        <v>1266</v>
      </c>
      <c r="D544" s="18" t="s">
        <v>1266</v>
      </c>
      <c r="E544" s="18" t="s">
        <v>1266</v>
      </c>
      <c r="F544" s="18" t="s">
        <v>1266</v>
      </c>
    </row>
    <row r="545" spans="1:6" x14ac:dyDescent="0.25">
      <c r="A545" s="18">
        <v>1470</v>
      </c>
      <c r="B545" s="19" t="s">
        <v>148</v>
      </c>
      <c r="C545" s="18" t="s">
        <v>1267</v>
      </c>
      <c r="D545" s="18" t="s">
        <v>1267</v>
      </c>
      <c r="E545" s="18" t="s">
        <v>1267</v>
      </c>
      <c r="F545" s="18" t="s">
        <v>1267</v>
      </c>
    </row>
    <row r="546" spans="1:6" x14ac:dyDescent="0.25">
      <c r="A546" s="18">
        <v>1472</v>
      </c>
      <c r="B546" s="19" t="s">
        <v>158</v>
      </c>
      <c r="C546" s="18" t="s">
        <v>1268</v>
      </c>
      <c r="D546" s="18" t="s">
        <v>336</v>
      </c>
      <c r="E546" s="18" t="s">
        <v>1269</v>
      </c>
      <c r="F546" s="18" t="s">
        <v>291</v>
      </c>
    </row>
    <row r="547" spans="1:6" x14ac:dyDescent="0.25">
      <c r="A547" s="18">
        <v>1476</v>
      </c>
      <c r="B547" s="19" t="s">
        <v>137</v>
      </c>
      <c r="C547" s="18" t="s">
        <v>1270</v>
      </c>
      <c r="D547" s="18" t="s">
        <v>336</v>
      </c>
      <c r="E547" s="18" t="s">
        <v>1271</v>
      </c>
      <c r="F547" s="18" t="s">
        <v>1272</v>
      </c>
    </row>
    <row r="548" spans="1:6" x14ac:dyDescent="0.25">
      <c r="A548" s="18">
        <v>1478</v>
      </c>
      <c r="B548" s="19" t="s">
        <v>158</v>
      </c>
      <c r="C548" s="18" t="s">
        <v>1273</v>
      </c>
      <c r="D548" s="18" t="s">
        <v>336</v>
      </c>
      <c r="E548" s="18" t="s">
        <v>1274</v>
      </c>
      <c r="F548" s="18" t="s">
        <v>1275</v>
      </c>
    </row>
    <row r="549" spans="1:6" x14ac:dyDescent="0.25">
      <c r="A549" s="18">
        <v>1480</v>
      </c>
      <c r="B549" s="19" t="s">
        <v>148</v>
      </c>
      <c r="C549" s="18" t="s">
        <v>336</v>
      </c>
      <c r="D549" s="18" t="s">
        <v>336</v>
      </c>
      <c r="E549" s="18" t="s">
        <v>336</v>
      </c>
      <c r="F549" s="18" t="s">
        <v>336</v>
      </c>
    </row>
    <row r="550" spans="1:6" x14ac:dyDescent="0.25">
      <c r="A550" s="18">
        <v>1482</v>
      </c>
      <c r="B550" s="19" t="s">
        <v>137</v>
      </c>
      <c r="C550" s="18" t="s">
        <v>1276</v>
      </c>
      <c r="D550" s="18" t="s">
        <v>1276</v>
      </c>
      <c r="E550" s="18" t="s">
        <v>1277</v>
      </c>
      <c r="F550" s="18" t="s">
        <v>270</v>
      </c>
    </row>
    <row r="551" spans="1:6" x14ac:dyDescent="0.25">
      <c r="A551" s="18">
        <v>1484</v>
      </c>
      <c r="B551" s="19" t="s">
        <v>148</v>
      </c>
      <c r="C551" s="18" t="s">
        <v>1278</v>
      </c>
      <c r="D551" s="18" t="s">
        <v>1278</v>
      </c>
      <c r="E551" s="18" t="s">
        <v>1279</v>
      </c>
      <c r="F551" s="18" t="s">
        <v>1138</v>
      </c>
    </row>
    <row r="552" spans="1:6" x14ac:dyDescent="0.25">
      <c r="A552" s="18">
        <v>1486</v>
      </c>
      <c r="B552" s="19" t="s">
        <v>158</v>
      </c>
      <c r="C552" s="18" t="s">
        <v>1280</v>
      </c>
      <c r="D552" s="18" t="s">
        <v>1280</v>
      </c>
      <c r="E552" s="18" t="s">
        <v>1281</v>
      </c>
      <c r="F552" s="18" t="s">
        <v>1282</v>
      </c>
    </row>
    <row r="553" spans="1:6" x14ac:dyDescent="0.25">
      <c r="A553" s="18">
        <v>1488</v>
      </c>
      <c r="B553" s="19" t="s">
        <v>195</v>
      </c>
      <c r="C553" s="18" t="s">
        <v>339</v>
      </c>
      <c r="D553" s="18" t="s">
        <v>339</v>
      </c>
      <c r="E553" s="18" t="s">
        <v>339</v>
      </c>
      <c r="F553" s="18" t="s">
        <v>339</v>
      </c>
    </row>
    <row r="554" spans="1:6" x14ac:dyDescent="0.25">
      <c r="A554" s="18">
        <v>1492</v>
      </c>
      <c r="B554" s="19" t="s">
        <v>158</v>
      </c>
      <c r="C554" s="18" t="s">
        <v>1283</v>
      </c>
      <c r="D554" s="18" t="s">
        <v>1283</v>
      </c>
      <c r="E554" s="18" t="s">
        <v>1283</v>
      </c>
      <c r="F554" s="18" t="s">
        <v>1284</v>
      </c>
    </row>
    <row r="555" spans="1:6" x14ac:dyDescent="0.25">
      <c r="A555" s="18">
        <v>1496</v>
      </c>
      <c r="B555" s="19" t="s">
        <v>158</v>
      </c>
      <c r="C555" s="18" t="s">
        <v>1285</v>
      </c>
      <c r="D555" s="18" t="s">
        <v>1285</v>
      </c>
      <c r="E555" s="18" t="s">
        <v>1285</v>
      </c>
      <c r="F555" s="18" t="s">
        <v>1285</v>
      </c>
    </row>
    <row r="556" spans="1:6" x14ac:dyDescent="0.25">
      <c r="A556" s="18">
        <v>1498</v>
      </c>
      <c r="B556" s="19" t="s">
        <v>158</v>
      </c>
      <c r="C556" s="18" t="s">
        <v>1286</v>
      </c>
      <c r="D556" s="18" t="s">
        <v>1286</v>
      </c>
      <c r="E556" s="18" t="s">
        <v>1286</v>
      </c>
      <c r="F556" s="18" t="s">
        <v>1286</v>
      </c>
    </row>
    <row r="557" spans="1:6" x14ac:dyDescent="0.25">
      <c r="A557" s="18">
        <v>1502</v>
      </c>
      <c r="B557" s="19" t="s">
        <v>137</v>
      </c>
      <c r="C557" s="18" t="s">
        <v>1287</v>
      </c>
      <c r="D557" s="18" t="s">
        <v>1287</v>
      </c>
      <c r="E557" s="18" t="s">
        <v>1287</v>
      </c>
      <c r="F557" s="18" t="s">
        <v>1287</v>
      </c>
    </row>
    <row r="558" spans="1:6" x14ac:dyDescent="0.25">
      <c r="A558" s="18">
        <v>1504</v>
      </c>
      <c r="B558" s="19" t="s">
        <v>148</v>
      </c>
      <c r="C558" s="18" t="s">
        <v>1288</v>
      </c>
      <c r="D558" s="18" t="s">
        <v>1289</v>
      </c>
      <c r="E558" s="18" t="s">
        <v>1290</v>
      </c>
      <c r="F558" s="18" t="s">
        <v>151</v>
      </c>
    </row>
    <row r="559" spans="1:6" x14ac:dyDescent="0.25">
      <c r="A559" s="18">
        <v>1506</v>
      </c>
      <c r="B559" s="19" t="s">
        <v>137</v>
      </c>
      <c r="C559" s="18" t="s">
        <v>1291</v>
      </c>
      <c r="D559" s="18" t="s">
        <v>1291</v>
      </c>
      <c r="E559" s="18" t="s">
        <v>1291</v>
      </c>
      <c r="F559" s="18" t="s">
        <v>1291</v>
      </c>
    </row>
    <row r="560" spans="1:6" x14ac:dyDescent="0.25">
      <c r="A560" s="18">
        <v>1508</v>
      </c>
      <c r="B560" s="19" t="s">
        <v>148</v>
      </c>
      <c r="C560" s="18" t="s">
        <v>938</v>
      </c>
      <c r="D560" s="18" t="s">
        <v>938</v>
      </c>
      <c r="E560" s="18" t="s">
        <v>1292</v>
      </c>
      <c r="F560" s="18" t="s">
        <v>151</v>
      </c>
    </row>
    <row r="561" spans="1:6" x14ac:dyDescent="0.25">
      <c r="A561" s="18">
        <v>1510</v>
      </c>
      <c r="B561" s="19" t="s">
        <v>137</v>
      </c>
      <c r="C561" s="18" t="s">
        <v>1293</v>
      </c>
      <c r="D561" s="18" t="s">
        <v>1294</v>
      </c>
      <c r="E561" s="18" t="s">
        <v>1294</v>
      </c>
      <c r="F561" s="18" t="s">
        <v>1295</v>
      </c>
    </row>
    <row r="562" spans="1:6" x14ac:dyDescent="0.25">
      <c r="A562" s="18">
        <v>1512</v>
      </c>
      <c r="B562" s="19" t="s">
        <v>137</v>
      </c>
      <c r="C562" s="18" t="s">
        <v>1296</v>
      </c>
      <c r="D562" s="18" t="s">
        <v>1297</v>
      </c>
      <c r="E562" s="18" t="s">
        <v>1297</v>
      </c>
      <c r="F562" s="18" t="s">
        <v>1295</v>
      </c>
    </row>
    <row r="563" spans="1:6" x14ac:dyDescent="0.25">
      <c r="A563" s="18">
        <v>1514</v>
      </c>
      <c r="B563" s="19" t="s">
        <v>139</v>
      </c>
      <c r="C563" s="18" t="s">
        <v>1298</v>
      </c>
      <c r="D563" s="18" t="s">
        <v>1298</v>
      </c>
      <c r="E563" s="18" t="s">
        <v>1299</v>
      </c>
      <c r="F563" s="18" t="s">
        <v>1300</v>
      </c>
    </row>
    <row r="564" spans="1:6" x14ac:dyDescent="0.25">
      <c r="A564" s="18">
        <v>1518</v>
      </c>
      <c r="B564" s="19" t="s">
        <v>148</v>
      </c>
      <c r="C564" s="18" t="s">
        <v>1301</v>
      </c>
      <c r="D564" s="18" t="s">
        <v>1301</v>
      </c>
      <c r="E564" s="18" t="s">
        <v>1301</v>
      </c>
      <c r="F564" s="18" t="s">
        <v>151</v>
      </c>
    </row>
    <row r="565" spans="1:6" x14ac:dyDescent="0.25">
      <c r="A565" s="18">
        <v>1520</v>
      </c>
      <c r="B565" s="19" t="s">
        <v>148</v>
      </c>
      <c r="C565" s="18" t="s">
        <v>1302</v>
      </c>
      <c r="D565" s="18" t="s">
        <v>1302</v>
      </c>
      <c r="E565" s="18" t="s">
        <v>1303</v>
      </c>
      <c r="F565" s="18" t="s">
        <v>1304</v>
      </c>
    </row>
    <row r="566" spans="1:6" x14ac:dyDescent="0.25">
      <c r="A566" s="18">
        <v>1522</v>
      </c>
      <c r="B566" s="19" t="s">
        <v>158</v>
      </c>
      <c r="C566" s="18" t="s">
        <v>1305</v>
      </c>
      <c r="D566" s="18" t="s">
        <v>1305</v>
      </c>
      <c r="E566" s="18" t="s">
        <v>1305</v>
      </c>
      <c r="F566" s="18" t="s">
        <v>1305</v>
      </c>
    </row>
    <row r="567" spans="1:6" x14ac:dyDescent="0.25">
      <c r="A567" s="18">
        <v>1524</v>
      </c>
      <c r="B567" s="19" t="s">
        <v>148</v>
      </c>
      <c r="C567" s="18" t="s">
        <v>1306</v>
      </c>
      <c r="D567" s="18" t="s">
        <v>1306</v>
      </c>
      <c r="E567" s="18" t="s">
        <v>1307</v>
      </c>
      <c r="F567" s="18" t="s">
        <v>1308</v>
      </c>
    </row>
    <row r="568" spans="1:6" x14ac:dyDescent="0.25">
      <c r="A568" s="18">
        <v>1526</v>
      </c>
      <c r="B568" s="19" t="s">
        <v>143</v>
      </c>
      <c r="C568" s="18" t="s">
        <v>1309</v>
      </c>
      <c r="D568" s="18" t="s">
        <v>1309</v>
      </c>
      <c r="E568" s="18" t="s">
        <v>1310</v>
      </c>
      <c r="F568" s="18" t="s">
        <v>1311</v>
      </c>
    </row>
    <row r="569" spans="1:6" x14ac:dyDescent="0.25">
      <c r="A569" s="18">
        <v>1528</v>
      </c>
      <c r="B569" s="19" t="s">
        <v>148</v>
      </c>
      <c r="C569" s="18" t="s">
        <v>1312</v>
      </c>
      <c r="D569" s="18" t="s">
        <v>1312</v>
      </c>
      <c r="E569" s="18" t="s">
        <v>1313</v>
      </c>
      <c r="F569" s="18" t="s">
        <v>1314</v>
      </c>
    </row>
    <row r="570" spans="1:6" x14ac:dyDescent="0.25">
      <c r="A570" s="18">
        <v>1532</v>
      </c>
      <c r="B570" s="19" t="s">
        <v>137</v>
      </c>
      <c r="C570" s="18" t="s">
        <v>1315</v>
      </c>
      <c r="D570" s="18" t="s">
        <v>1315</v>
      </c>
      <c r="E570" s="18" t="s">
        <v>1316</v>
      </c>
      <c r="F570" s="18" t="s">
        <v>190</v>
      </c>
    </row>
    <row r="571" spans="1:6" x14ac:dyDescent="0.25">
      <c r="A571" s="18">
        <v>1534</v>
      </c>
      <c r="B571" s="19" t="s">
        <v>148</v>
      </c>
      <c r="C571" s="18" t="s">
        <v>1317</v>
      </c>
      <c r="D571" s="18" t="s">
        <v>1317</v>
      </c>
      <c r="E571" s="18" t="s">
        <v>1318</v>
      </c>
      <c r="F571" s="18" t="s">
        <v>237</v>
      </c>
    </row>
    <row r="572" spans="1:6" x14ac:dyDescent="0.25">
      <c r="A572" s="18">
        <v>1536</v>
      </c>
      <c r="B572" s="19" t="s">
        <v>195</v>
      </c>
      <c r="C572" s="18" t="s">
        <v>1319</v>
      </c>
      <c r="D572" s="18" t="s">
        <v>1319</v>
      </c>
      <c r="E572" s="18" t="s">
        <v>1319</v>
      </c>
      <c r="F572" s="18" t="s">
        <v>1319</v>
      </c>
    </row>
    <row r="573" spans="1:6" x14ac:dyDescent="0.25">
      <c r="A573" s="18">
        <v>1538</v>
      </c>
      <c r="B573" s="19" t="s">
        <v>148</v>
      </c>
      <c r="C573" s="18" t="s">
        <v>1320</v>
      </c>
      <c r="D573" s="18" t="s">
        <v>1320</v>
      </c>
      <c r="E573" s="18" t="s">
        <v>1321</v>
      </c>
      <c r="F573" s="18" t="s">
        <v>1322</v>
      </c>
    </row>
    <row r="574" spans="1:6" x14ac:dyDescent="0.25">
      <c r="A574" s="18">
        <v>1540</v>
      </c>
      <c r="B574" s="19" t="s">
        <v>139</v>
      </c>
      <c r="C574" s="18" t="s">
        <v>1323</v>
      </c>
      <c r="D574" s="18" t="s">
        <v>1323</v>
      </c>
      <c r="E574" s="18" t="s">
        <v>1324</v>
      </c>
      <c r="F574" s="18" t="s">
        <v>1325</v>
      </c>
    </row>
    <row r="575" spans="1:6" x14ac:dyDescent="0.25">
      <c r="A575" s="18">
        <v>1542</v>
      </c>
      <c r="B575" s="19" t="s">
        <v>158</v>
      </c>
      <c r="C575" s="18" t="s">
        <v>1326</v>
      </c>
      <c r="D575" s="18" t="s">
        <v>1326</v>
      </c>
      <c r="E575" s="18" t="s">
        <v>1327</v>
      </c>
      <c r="F575" s="18" t="s">
        <v>612</v>
      </c>
    </row>
    <row r="576" spans="1:6" x14ac:dyDescent="0.25">
      <c r="A576" s="18">
        <v>1544</v>
      </c>
      <c r="B576" s="19" t="s">
        <v>195</v>
      </c>
      <c r="C576" s="18" t="s">
        <v>1328</v>
      </c>
      <c r="D576" s="18" t="s">
        <v>1328</v>
      </c>
      <c r="E576" s="18" t="s">
        <v>1329</v>
      </c>
      <c r="F576" s="18" t="s">
        <v>1330</v>
      </c>
    </row>
    <row r="577" spans="1:6" x14ac:dyDescent="0.25">
      <c r="A577" s="18">
        <v>1548</v>
      </c>
      <c r="B577" s="19" t="s">
        <v>158</v>
      </c>
      <c r="C577" s="18" t="s">
        <v>1331</v>
      </c>
      <c r="D577" s="18" t="s">
        <v>1331</v>
      </c>
      <c r="E577" s="18" t="s">
        <v>1332</v>
      </c>
      <c r="F577" s="18" t="s">
        <v>1333</v>
      </c>
    </row>
    <row r="578" spans="1:6" x14ac:dyDescent="0.25">
      <c r="A578" s="18">
        <v>1550</v>
      </c>
      <c r="B578" s="19" t="s">
        <v>148</v>
      </c>
      <c r="C578" s="18" t="s">
        <v>1334</v>
      </c>
      <c r="D578" s="18" t="s">
        <v>1334</v>
      </c>
      <c r="E578" s="18" t="s">
        <v>1334</v>
      </c>
      <c r="F578" s="18" t="s">
        <v>1335</v>
      </c>
    </row>
    <row r="579" spans="1:6" x14ac:dyDescent="0.25">
      <c r="A579" s="18">
        <v>1552</v>
      </c>
      <c r="B579" s="19" t="s">
        <v>148</v>
      </c>
      <c r="C579" s="18" t="s">
        <v>1336</v>
      </c>
      <c r="D579" s="18" t="s">
        <v>1336</v>
      </c>
      <c r="E579" s="18" t="s">
        <v>1336</v>
      </c>
      <c r="F579" s="18" t="s">
        <v>1336</v>
      </c>
    </row>
    <row r="580" spans="1:6" x14ac:dyDescent="0.25">
      <c r="A580" s="18">
        <v>1553</v>
      </c>
      <c r="B580" s="19" t="s">
        <v>148</v>
      </c>
      <c r="C580" s="18" t="s">
        <v>1337</v>
      </c>
      <c r="D580" s="18" t="s">
        <v>1337</v>
      </c>
      <c r="E580" s="18" t="s">
        <v>1337</v>
      </c>
      <c r="F580" s="18" t="s">
        <v>1336</v>
      </c>
    </row>
    <row r="581" spans="1:6" x14ac:dyDescent="0.25">
      <c r="A581" s="18">
        <v>1554</v>
      </c>
      <c r="B581" s="19" t="s">
        <v>148</v>
      </c>
      <c r="C581" s="18" t="s">
        <v>1338</v>
      </c>
      <c r="D581" s="18" t="s">
        <v>1338</v>
      </c>
      <c r="E581" s="18" t="s">
        <v>1339</v>
      </c>
      <c r="F581" s="18" t="s">
        <v>151</v>
      </c>
    </row>
    <row r="582" spans="1:6" x14ac:dyDescent="0.25">
      <c r="A582" s="18">
        <v>1556</v>
      </c>
      <c r="B582" s="19" t="s">
        <v>195</v>
      </c>
      <c r="C582" s="18" t="s">
        <v>1340</v>
      </c>
      <c r="D582" s="18" t="s">
        <v>1341</v>
      </c>
      <c r="E582" s="18" t="s">
        <v>1342</v>
      </c>
      <c r="F582" s="18" t="s">
        <v>969</v>
      </c>
    </row>
    <row r="583" spans="1:6" x14ac:dyDescent="0.25">
      <c r="A583" s="18">
        <v>1558</v>
      </c>
      <c r="B583" s="19" t="s">
        <v>195</v>
      </c>
      <c r="C583" s="18" t="s">
        <v>1343</v>
      </c>
      <c r="D583" s="18" t="s">
        <v>1344</v>
      </c>
      <c r="E583" s="18" t="s">
        <v>1345</v>
      </c>
      <c r="F583" s="18" t="s">
        <v>1346</v>
      </c>
    </row>
    <row r="584" spans="1:6" x14ac:dyDescent="0.25">
      <c r="A584" s="18">
        <v>1560</v>
      </c>
      <c r="B584" s="19" t="s">
        <v>158</v>
      </c>
      <c r="C584" s="18" t="s">
        <v>1347</v>
      </c>
      <c r="D584" s="18" t="s">
        <v>1347</v>
      </c>
      <c r="E584" s="18" t="s">
        <v>1348</v>
      </c>
      <c r="F584" s="18" t="s">
        <v>719</v>
      </c>
    </row>
    <row r="585" spans="1:6" x14ac:dyDescent="0.25">
      <c r="A585" s="18">
        <v>1562</v>
      </c>
      <c r="B585" s="19" t="s">
        <v>148</v>
      </c>
      <c r="C585" s="18" t="s">
        <v>1349</v>
      </c>
      <c r="D585" s="18" t="s">
        <v>1349</v>
      </c>
      <c r="E585" s="18" t="s">
        <v>1350</v>
      </c>
      <c r="F585" s="18" t="s">
        <v>1351</v>
      </c>
    </row>
    <row r="586" spans="1:6" x14ac:dyDescent="0.25">
      <c r="A586" s="18">
        <v>1564</v>
      </c>
      <c r="B586" s="19" t="s">
        <v>148</v>
      </c>
      <c r="C586" s="18" t="s">
        <v>1352</v>
      </c>
      <c r="D586" s="18" t="s">
        <v>1353</v>
      </c>
      <c r="E586" s="18" t="s">
        <v>1354</v>
      </c>
      <c r="F586" s="18" t="s">
        <v>1355</v>
      </c>
    </row>
    <row r="587" spans="1:6" x14ac:dyDescent="0.25">
      <c r="A587" s="18">
        <v>1566</v>
      </c>
      <c r="B587" s="19" t="s">
        <v>195</v>
      </c>
      <c r="C587" s="18" t="s">
        <v>1356</v>
      </c>
      <c r="D587" s="18" t="s">
        <v>1356</v>
      </c>
      <c r="E587" s="18" t="s">
        <v>1357</v>
      </c>
      <c r="F587" s="18" t="s">
        <v>217</v>
      </c>
    </row>
    <row r="588" spans="1:6" x14ac:dyDescent="0.25">
      <c r="A588" s="18">
        <v>1568</v>
      </c>
      <c r="B588" s="19" t="s">
        <v>139</v>
      </c>
      <c r="C588" s="18" t="s">
        <v>1358</v>
      </c>
      <c r="D588" s="18" t="s">
        <v>1358</v>
      </c>
      <c r="E588" s="18" t="s">
        <v>1359</v>
      </c>
      <c r="F588" s="18" t="s">
        <v>369</v>
      </c>
    </row>
    <row r="589" spans="1:6" x14ac:dyDescent="0.25">
      <c r="A589" s="18">
        <v>1570</v>
      </c>
      <c r="B589" s="19" t="s">
        <v>158</v>
      </c>
      <c r="C589" s="18" t="s">
        <v>1360</v>
      </c>
      <c r="D589" s="18" t="s">
        <v>1360</v>
      </c>
      <c r="E589" s="18" t="s">
        <v>1361</v>
      </c>
      <c r="F589" s="18" t="s">
        <v>1362</v>
      </c>
    </row>
    <row r="590" spans="1:6" x14ac:dyDescent="0.25">
      <c r="A590" s="18">
        <v>1571</v>
      </c>
      <c r="B590" s="19" t="s">
        <v>158</v>
      </c>
      <c r="C590" s="18" t="s">
        <v>1363</v>
      </c>
      <c r="D590" s="18" t="s">
        <v>1363</v>
      </c>
      <c r="E590" s="18" t="s">
        <v>1364</v>
      </c>
      <c r="F590" s="18" t="s">
        <v>1365</v>
      </c>
    </row>
    <row r="591" spans="1:6" x14ac:dyDescent="0.25">
      <c r="A591" s="18">
        <v>1572</v>
      </c>
      <c r="B591" s="19" t="s">
        <v>143</v>
      </c>
      <c r="C591" s="18" t="s">
        <v>1366</v>
      </c>
      <c r="D591" s="18" t="s">
        <v>1366</v>
      </c>
      <c r="E591" s="18" t="s">
        <v>1366</v>
      </c>
      <c r="F591" s="18" t="s">
        <v>1366</v>
      </c>
    </row>
    <row r="592" spans="1:6" x14ac:dyDescent="0.25">
      <c r="A592" s="18">
        <v>1574</v>
      </c>
      <c r="B592" s="19" t="s">
        <v>137</v>
      </c>
      <c r="C592" s="18" t="s">
        <v>1367</v>
      </c>
      <c r="D592" s="18" t="s">
        <v>1367</v>
      </c>
      <c r="E592" s="18" t="s">
        <v>1367</v>
      </c>
      <c r="F592" s="18" t="s">
        <v>1367</v>
      </c>
    </row>
    <row r="593" spans="1:6" x14ac:dyDescent="0.25">
      <c r="A593" s="18">
        <v>1578</v>
      </c>
      <c r="B593" s="19" t="s">
        <v>148</v>
      </c>
      <c r="C593" s="18" t="s">
        <v>1368</v>
      </c>
      <c r="D593" s="18" t="s">
        <v>1368</v>
      </c>
      <c r="E593" s="18" t="s">
        <v>1368</v>
      </c>
      <c r="F593" s="18" t="s">
        <v>1368</v>
      </c>
    </row>
    <row r="594" spans="1:6" x14ac:dyDescent="0.25">
      <c r="A594" s="18">
        <v>1580</v>
      </c>
      <c r="B594" s="19" t="s">
        <v>158</v>
      </c>
      <c r="C594" s="18" t="s">
        <v>1369</v>
      </c>
      <c r="D594" s="18" t="s">
        <v>1369</v>
      </c>
      <c r="E594" s="18" t="s">
        <v>1370</v>
      </c>
      <c r="F594" s="18" t="s">
        <v>266</v>
      </c>
    </row>
    <row r="595" spans="1:6" x14ac:dyDescent="0.25">
      <c r="A595" s="18">
        <v>1584</v>
      </c>
      <c r="B595" s="19" t="s">
        <v>143</v>
      </c>
      <c r="C595" s="18" t="s">
        <v>1371</v>
      </c>
      <c r="D595" s="18" t="s">
        <v>1371</v>
      </c>
      <c r="E595" s="18" t="s">
        <v>1371</v>
      </c>
      <c r="F595" s="18" t="s">
        <v>1371</v>
      </c>
    </row>
    <row r="596" spans="1:6" x14ac:dyDescent="0.25">
      <c r="A596" s="18">
        <v>1588</v>
      </c>
      <c r="B596" s="19" t="s">
        <v>158</v>
      </c>
      <c r="C596" s="18" t="s">
        <v>1372</v>
      </c>
      <c r="D596" s="18" t="s">
        <v>1372</v>
      </c>
      <c r="E596" s="18" t="s">
        <v>1373</v>
      </c>
      <c r="F596" s="18" t="s">
        <v>685</v>
      </c>
    </row>
    <row r="597" spans="1:6" x14ac:dyDescent="0.25">
      <c r="A597" s="18">
        <v>1590</v>
      </c>
      <c r="B597" s="19" t="s">
        <v>148</v>
      </c>
      <c r="C597" s="18" t="s">
        <v>1374</v>
      </c>
      <c r="D597" s="18" t="s">
        <v>1374</v>
      </c>
      <c r="E597" s="18" t="s">
        <v>1375</v>
      </c>
      <c r="F597" s="18" t="s">
        <v>1376</v>
      </c>
    </row>
    <row r="598" spans="1:6" x14ac:dyDescent="0.25">
      <c r="A598" s="18">
        <v>1592</v>
      </c>
      <c r="B598" s="19" t="s">
        <v>137</v>
      </c>
      <c r="C598" s="18" t="s">
        <v>1377</v>
      </c>
      <c r="D598" s="18" t="s">
        <v>1377</v>
      </c>
      <c r="E598" s="18" t="s">
        <v>1377</v>
      </c>
      <c r="F598" s="18" t="s">
        <v>1377</v>
      </c>
    </row>
    <row r="599" spans="1:6" x14ac:dyDescent="0.25">
      <c r="A599" s="18">
        <v>1596</v>
      </c>
      <c r="B599" s="19" t="s">
        <v>137</v>
      </c>
      <c r="C599" s="18" t="s">
        <v>824</v>
      </c>
      <c r="D599" s="18" t="s">
        <v>824</v>
      </c>
      <c r="E599" s="18" t="s">
        <v>824</v>
      </c>
      <c r="F599" s="18" t="s">
        <v>824</v>
      </c>
    </row>
    <row r="600" spans="1:6" x14ac:dyDescent="0.25">
      <c r="A600" s="18">
        <v>1598</v>
      </c>
      <c r="B600" s="19" t="s">
        <v>137</v>
      </c>
      <c r="C600" s="18" t="s">
        <v>1378</v>
      </c>
      <c r="D600" s="18" t="s">
        <v>1378</v>
      </c>
      <c r="E600" s="18" t="s">
        <v>1378</v>
      </c>
      <c r="F600" s="18" t="s">
        <v>1378</v>
      </c>
    </row>
    <row r="601" spans="1:6" x14ac:dyDescent="0.25">
      <c r="A601" s="18">
        <v>1600</v>
      </c>
      <c r="B601" s="19" t="s">
        <v>148</v>
      </c>
      <c r="C601" s="18" t="s">
        <v>1379</v>
      </c>
      <c r="D601" s="18" t="s">
        <v>1379</v>
      </c>
      <c r="E601" s="18" t="s">
        <v>1379</v>
      </c>
      <c r="F601" s="18" t="s">
        <v>1379</v>
      </c>
    </row>
    <row r="602" spans="1:6" x14ac:dyDescent="0.25">
      <c r="A602" s="18">
        <v>1604</v>
      </c>
      <c r="B602" s="19" t="s">
        <v>139</v>
      </c>
      <c r="C602" s="18" t="s">
        <v>1380</v>
      </c>
      <c r="D602" s="18" t="s">
        <v>1380</v>
      </c>
      <c r="E602" s="18" t="s">
        <v>1381</v>
      </c>
      <c r="F602" s="18" t="s">
        <v>1382</v>
      </c>
    </row>
    <row r="603" spans="1:6" x14ac:dyDescent="0.25">
      <c r="A603" s="18">
        <v>1606</v>
      </c>
      <c r="B603" s="19" t="s">
        <v>158</v>
      </c>
      <c r="C603" s="18" t="s">
        <v>1383</v>
      </c>
      <c r="D603" s="18" t="s">
        <v>1383</v>
      </c>
      <c r="E603" s="18" t="s">
        <v>1383</v>
      </c>
      <c r="F603" s="18" t="s">
        <v>1383</v>
      </c>
    </row>
    <row r="604" spans="1:6" x14ac:dyDescent="0.25">
      <c r="A604" s="18">
        <v>1608</v>
      </c>
      <c r="B604" s="19" t="s">
        <v>137</v>
      </c>
      <c r="C604" s="18" t="s">
        <v>1384</v>
      </c>
      <c r="D604" s="18" t="s">
        <v>1384</v>
      </c>
      <c r="E604" s="18" t="s">
        <v>1385</v>
      </c>
      <c r="F604" s="18" t="s">
        <v>270</v>
      </c>
    </row>
    <row r="605" spans="1:6" x14ac:dyDescent="0.25">
      <c r="A605" s="18">
        <v>1610</v>
      </c>
      <c r="B605" s="19" t="s">
        <v>148</v>
      </c>
      <c r="C605" s="18" t="s">
        <v>1386</v>
      </c>
      <c r="D605" s="18" t="s">
        <v>1386</v>
      </c>
      <c r="E605" s="18" t="s">
        <v>1387</v>
      </c>
      <c r="F605" s="18" t="s">
        <v>151</v>
      </c>
    </row>
    <row r="606" spans="1:6" x14ac:dyDescent="0.25">
      <c r="A606" s="18">
        <v>1612</v>
      </c>
      <c r="B606" s="19" t="s">
        <v>143</v>
      </c>
      <c r="C606" s="18" t="s">
        <v>1388</v>
      </c>
      <c r="D606" s="18" t="s">
        <v>1388</v>
      </c>
      <c r="E606" s="18" t="s">
        <v>1389</v>
      </c>
      <c r="F606" s="18" t="s">
        <v>147</v>
      </c>
    </row>
    <row r="607" spans="1:6" x14ac:dyDescent="0.25">
      <c r="A607" s="18">
        <v>1614</v>
      </c>
      <c r="B607" s="19" t="s">
        <v>158</v>
      </c>
      <c r="C607" s="18" t="s">
        <v>1390</v>
      </c>
      <c r="D607" s="18" t="s">
        <v>1390</v>
      </c>
      <c r="E607" s="18" t="s">
        <v>1391</v>
      </c>
      <c r="F607" s="18" t="s">
        <v>447</v>
      </c>
    </row>
    <row r="608" spans="1:6" x14ac:dyDescent="0.25">
      <c r="A608" s="18">
        <v>1616</v>
      </c>
      <c r="B608" s="19" t="s">
        <v>137</v>
      </c>
      <c r="C608" s="18" t="s">
        <v>1392</v>
      </c>
      <c r="D608" s="18" t="s">
        <v>1392</v>
      </c>
      <c r="E608" s="18" t="s">
        <v>1392</v>
      </c>
      <c r="F608" s="18" t="s">
        <v>1392</v>
      </c>
    </row>
    <row r="609" spans="1:6" x14ac:dyDescent="0.25">
      <c r="A609" s="18">
        <v>1618</v>
      </c>
      <c r="B609" s="19" t="s">
        <v>139</v>
      </c>
      <c r="C609" s="18" t="s">
        <v>364</v>
      </c>
      <c r="D609" s="18" t="s">
        <v>364</v>
      </c>
      <c r="E609" s="18" t="s">
        <v>1393</v>
      </c>
      <c r="F609" s="18" t="s">
        <v>1394</v>
      </c>
    </row>
    <row r="610" spans="1:6" x14ac:dyDescent="0.25">
      <c r="A610" s="18">
        <v>1620</v>
      </c>
      <c r="B610" s="19" t="s">
        <v>158</v>
      </c>
      <c r="C610" s="18" t="s">
        <v>1395</v>
      </c>
      <c r="D610" s="18" t="s">
        <v>1396</v>
      </c>
      <c r="E610" s="18" t="s">
        <v>1396</v>
      </c>
      <c r="F610" s="18" t="s">
        <v>1397</v>
      </c>
    </row>
    <row r="611" spans="1:6" x14ac:dyDescent="0.25">
      <c r="A611" s="18">
        <v>1624</v>
      </c>
      <c r="B611" s="19" t="s">
        <v>158</v>
      </c>
      <c r="C611" s="18" t="s">
        <v>1398</v>
      </c>
      <c r="D611" s="18" t="s">
        <v>1399</v>
      </c>
      <c r="E611" s="18" t="s">
        <v>1400</v>
      </c>
      <c r="F611" s="18" t="s">
        <v>719</v>
      </c>
    </row>
    <row r="612" spans="1:6" x14ac:dyDescent="0.25">
      <c r="A612" s="18">
        <v>1626</v>
      </c>
      <c r="B612" s="19" t="s">
        <v>139</v>
      </c>
      <c r="C612" s="18" t="s">
        <v>1401</v>
      </c>
      <c r="D612" s="18" t="s">
        <v>1399</v>
      </c>
      <c r="E612" s="18" t="s">
        <v>1402</v>
      </c>
      <c r="F612" s="18" t="s">
        <v>912</v>
      </c>
    </row>
    <row r="613" spans="1:6" x14ac:dyDescent="0.25">
      <c r="A613" s="18">
        <v>1628</v>
      </c>
      <c r="B613" s="19" t="s">
        <v>139</v>
      </c>
      <c r="C613" s="18" t="s">
        <v>1403</v>
      </c>
      <c r="D613" s="18" t="s">
        <v>1403</v>
      </c>
      <c r="E613" s="18" t="s">
        <v>1403</v>
      </c>
      <c r="F613" s="18" t="s">
        <v>1403</v>
      </c>
    </row>
    <row r="614" spans="1:6" x14ac:dyDescent="0.25">
      <c r="A614" s="18">
        <v>1630</v>
      </c>
      <c r="B614" s="19" t="s">
        <v>158</v>
      </c>
      <c r="C614" s="18" t="s">
        <v>1404</v>
      </c>
      <c r="D614" s="18" t="s">
        <v>1404</v>
      </c>
      <c r="E614" s="18" t="s">
        <v>1405</v>
      </c>
      <c r="F614" s="18" t="s">
        <v>1406</v>
      </c>
    </row>
    <row r="615" spans="1:6" x14ac:dyDescent="0.25">
      <c r="A615" s="18">
        <v>1632</v>
      </c>
      <c r="B615" s="19" t="s">
        <v>143</v>
      </c>
      <c r="C615" s="18" t="s">
        <v>1407</v>
      </c>
      <c r="D615" s="18" t="s">
        <v>1407</v>
      </c>
      <c r="E615" s="18" t="s">
        <v>1408</v>
      </c>
      <c r="F615" s="18" t="s">
        <v>813</v>
      </c>
    </row>
    <row r="616" spans="1:6" x14ac:dyDescent="0.25">
      <c r="A616" s="18">
        <v>1634</v>
      </c>
      <c r="B616" s="19" t="s">
        <v>137</v>
      </c>
      <c r="C616" s="18" t="s">
        <v>1409</v>
      </c>
      <c r="D616" s="18" t="s">
        <v>1409</v>
      </c>
      <c r="E616" s="18" t="s">
        <v>1409</v>
      </c>
      <c r="F616" s="18" t="s">
        <v>1409</v>
      </c>
    </row>
    <row r="617" spans="1:6" x14ac:dyDescent="0.25">
      <c r="A617" s="18">
        <v>1636</v>
      </c>
      <c r="B617" s="19" t="s">
        <v>139</v>
      </c>
      <c r="C617" s="18" t="s">
        <v>1410</v>
      </c>
      <c r="D617" s="18" t="s">
        <v>1410</v>
      </c>
      <c r="E617" s="18" t="s">
        <v>1410</v>
      </c>
      <c r="F617" s="18" t="s">
        <v>1410</v>
      </c>
    </row>
    <row r="618" spans="1:6" x14ac:dyDescent="0.25">
      <c r="A618" s="18">
        <v>1638</v>
      </c>
      <c r="B618" s="19" t="s">
        <v>148</v>
      </c>
      <c r="C618" s="18" t="s">
        <v>1411</v>
      </c>
      <c r="D618" s="18" t="s">
        <v>1411</v>
      </c>
      <c r="E618" s="18" t="s">
        <v>1412</v>
      </c>
      <c r="F618" s="18" t="s">
        <v>1413</v>
      </c>
    </row>
    <row r="619" spans="1:6" x14ac:dyDescent="0.25">
      <c r="A619" s="18">
        <v>1640</v>
      </c>
      <c r="B619" s="19" t="s">
        <v>158</v>
      </c>
      <c r="C619" s="18" t="s">
        <v>1414</v>
      </c>
      <c r="D619" s="18" t="s">
        <v>1414</v>
      </c>
      <c r="E619" s="18" t="s">
        <v>1415</v>
      </c>
      <c r="F619" s="18" t="s">
        <v>1416</v>
      </c>
    </row>
    <row r="620" spans="1:6" x14ac:dyDescent="0.25">
      <c r="A620" s="18">
        <v>1642</v>
      </c>
      <c r="B620" s="19" t="s">
        <v>137</v>
      </c>
      <c r="C620" s="18" t="s">
        <v>1417</v>
      </c>
      <c r="D620" s="18" t="s">
        <v>1417</v>
      </c>
      <c r="E620" s="18" t="s">
        <v>1417</v>
      </c>
      <c r="F620" s="18" t="s">
        <v>1418</v>
      </c>
    </row>
    <row r="621" spans="1:6" x14ac:dyDescent="0.25">
      <c r="A621" s="18">
        <v>1644</v>
      </c>
      <c r="B621" s="19" t="s">
        <v>148</v>
      </c>
      <c r="C621" s="18" t="s">
        <v>1419</v>
      </c>
      <c r="D621" s="18" t="s">
        <v>1419</v>
      </c>
      <c r="E621" s="18" t="s">
        <v>1419</v>
      </c>
      <c r="F621" s="18" t="s">
        <v>1419</v>
      </c>
    </row>
    <row r="622" spans="1:6" x14ac:dyDescent="0.25">
      <c r="A622" s="18">
        <v>1646</v>
      </c>
      <c r="B622" s="19" t="s">
        <v>137</v>
      </c>
      <c r="C622" s="18" t="s">
        <v>1420</v>
      </c>
      <c r="D622" s="18" t="s">
        <v>1420</v>
      </c>
      <c r="E622" s="18" t="s">
        <v>1421</v>
      </c>
      <c r="F622" s="18" t="s">
        <v>1422</v>
      </c>
    </row>
    <row r="623" spans="1:6" x14ac:dyDescent="0.25">
      <c r="A623" s="18">
        <v>1650</v>
      </c>
      <c r="B623" s="19" t="s">
        <v>158</v>
      </c>
      <c r="C623" s="18" t="s">
        <v>1423</v>
      </c>
      <c r="D623" s="18" t="s">
        <v>1423</v>
      </c>
      <c r="E623" s="18" t="s">
        <v>1423</v>
      </c>
      <c r="F623" s="18" t="s">
        <v>1423</v>
      </c>
    </row>
    <row r="624" spans="1:6" x14ac:dyDescent="0.25">
      <c r="A624" s="18">
        <v>1652</v>
      </c>
      <c r="B624" s="19" t="s">
        <v>139</v>
      </c>
      <c r="C624" s="18" t="s">
        <v>1424</v>
      </c>
      <c r="D624" s="18" t="s">
        <v>1424</v>
      </c>
      <c r="E624" s="18" t="s">
        <v>1424</v>
      </c>
      <c r="F624" s="18" t="s">
        <v>1424</v>
      </c>
    </row>
    <row r="625" spans="1:6" x14ac:dyDescent="0.25">
      <c r="A625" s="18">
        <v>1654</v>
      </c>
      <c r="B625" s="19" t="s">
        <v>195</v>
      </c>
      <c r="C625" s="18" t="s">
        <v>1425</v>
      </c>
      <c r="D625" s="18" t="s">
        <v>1425</v>
      </c>
      <c r="E625" s="18" t="s">
        <v>1425</v>
      </c>
      <c r="F625" s="18" t="s">
        <v>1425</v>
      </c>
    </row>
    <row r="626" spans="1:6" x14ac:dyDescent="0.25">
      <c r="A626" s="18">
        <v>1656</v>
      </c>
      <c r="B626" s="19" t="s">
        <v>143</v>
      </c>
      <c r="C626" s="18" t="s">
        <v>1426</v>
      </c>
      <c r="D626" s="18" t="s">
        <v>1427</v>
      </c>
      <c r="E626" s="18" t="s">
        <v>1428</v>
      </c>
      <c r="F626" s="18" t="s">
        <v>147</v>
      </c>
    </row>
    <row r="627" spans="1:6" x14ac:dyDescent="0.25">
      <c r="A627" s="18">
        <v>1658</v>
      </c>
      <c r="B627" s="19" t="s">
        <v>158</v>
      </c>
      <c r="C627" s="18" t="s">
        <v>1429</v>
      </c>
      <c r="D627" s="18" t="s">
        <v>1429</v>
      </c>
      <c r="E627" s="18" t="s">
        <v>1430</v>
      </c>
      <c r="F627" s="18" t="s">
        <v>1431</v>
      </c>
    </row>
    <row r="628" spans="1:6" x14ac:dyDescent="0.25">
      <c r="A628" s="18">
        <v>1660</v>
      </c>
      <c r="B628" s="19" t="s">
        <v>148</v>
      </c>
      <c r="C628" s="18" t="s">
        <v>1432</v>
      </c>
      <c r="D628" s="18" t="s">
        <v>1432</v>
      </c>
      <c r="E628" s="18" t="s">
        <v>1432</v>
      </c>
      <c r="F628" s="18" t="s">
        <v>1432</v>
      </c>
    </row>
    <row r="629" spans="1:6" x14ac:dyDescent="0.25">
      <c r="A629" s="18">
        <v>1662</v>
      </c>
      <c r="B629" s="19" t="s">
        <v>139</v>
      </c>
      <c r="C629" s="18" t="s">
        <v>1433</v>
      </c>
      <c r="D629" s="18" t="s">
        <v>1433</v>
      </c>
      <c r="E629" s="18" t="s">
        <v>1434</v>
      </c>
      <c r="F629" s="18" t="s">
        <v>1435</v>
      </c>
    </row>
    <row r="630" spans="1:6" x14ac:dyDescent="0.25">
      <c r="A630" s="18">
        <v>1664</v>
      </c>
      <c r="B630" s="19" t="s">
        <v>148</v>
      </c>
      <c r="C630" s="18" t="s">
        <v>1436</v>
      </c>
      <c r="D630" s="18" t="s">
        <v>1436</v>
      </c>
      <c r="E630" s="18" t="s">
        <v>1437</v>
      </c>
      <c r="F630" s="18" t="s">
        <v>1438</v>
      </c>
    </row>
    <row r="631" spans="1:6" x14ac:dyDescent="0.25">
      <c r="A631" s="18">
        <v>1666</v>
      </c>
      <c r="B631" s="19" t="s">
        <v>148</v>
      </c>
      <c r="C631" s="18" t="s">
        <v>1439</v>
      </c>
      <c r="D631" s="18" t="s">
        <v>1439</v>
      </c>
      <c r="E631" s="18" t="s">
        <v>1440</v>
      </c>
      <c r="F631" s="18" t="s">
        <v>151</v>
      </c>
    </row>
    <row r="632" spans="1:6" x14ac:dyDescent="0.25">
      <c r="A632" s="18">
        <v>1668</v>
      </c>
      <c r="B632" s="19" t="s">
        <v>158</v>
      </c>
      <c r="C632" s="18" t="s">
        <v>1441</v>
      </c>
      <c r="D632" s="18" t="s">
        <v>1442</v>
      </c>
      <c r="E632" s="18" t="s">
        <v>1443</v>
      </c>
      <c r="F632" s="18" t="s">
        <v>1444</v>
      </c>
    </row>
    <row r="633" spans="1:6" x14ac:dyDescent="0.25">
      <c r="A633" s="18">
        <v>1670</v>
      </c>
      <c r="B633" s="19" t="s">
        <v>137</v>
      </c>
      <c r="C633" s="18" t="s">
        <v>1445</v>
      </c>
      <c r="D633" s="18" t="s">
        <v>1442</v>
      </c>
      <c r="E633" s="18" t="s">
        <v>1446</v>
      </c>
      <c r="F633" s="18" t="s">
        <v>1447</v>
      </c>
    </row>
    <row r="634" spans="1:6" x14ac:dyDescent="0.25">
      <c r="A634" s="18">
        <v>1671</v>
      </c>
      <c r="B634" s="19" t="s">
        <v>143</v>
      </c>
      <c r="C634" s="18" t="s">
        <v>1448</v>
      </c>
      <c r="D634" s="18" t="s">
        <v>1449</v>
      </c>
      <c r="E634" s="18" t="s">
        <v>1449</v>
      </c>
      <c r="F634" s="18" t="s">
        <v>1450</v>
      </c>
    </row>
    <row r="635" spans="1:6" x14ac:dyDescent="0.25">
      <c r="A635" s="18">
        <v>1672</v>
      </c>
      <c r="B635" s="19" t="s">
        <v>143</v>
      </c>
      <c r="C635" s="18" t="s">
        <v>1451</v>
      </c>
      <c r="D635" s="18" t="s">
        <v>1452</v>
      </c>
      <c r="E635" s="18" t="s">
        <v>1452</v>
      </c>
      <c r="F635" s="18" t="s">
        <v>1450</v>
      </c>
    </row>
    <row r="636" spans="1:6" x14ac:dyDescent="0.25">
      <c r="A636" s="18">
        <v>1674</v>
      </c>
      <c r="B636" s="19" t="s">
        <v>143</v>
      </c>
      <c r="C636" s="18" t="s">
        <v>1453</v>
      </c>
      <c r="D636" s="18" t="s">
        <v>1454</v>
      </c>
      <c r="E636" s="18" t="s">
        <v>1454</v>
      </c>
      <c r="F636" s="18" t="s">
        <v>1450</v>
      </c>
    </row>
    <row r="637" spans="1:6" x14ac:dyDescent="0.25">
      <c r="A637" s="18">
        <v>1676</v>
      </c>
      <c r="B637" s="19" t="s">
        <v>143</v>
      </c>
      <c r="C637" s="18" t="s">
        <v>1455</v>
      </c>
      <c r="D637" s="18" t="s">
        <v>1455</v>
      </c>
      <c r="E637" s="18" t="s">
        <v>1456</v>
      </c>
      <c r="F637" s="18" t="s">
        <v>1457</v>
      </c>
    </row>
    <row r="638" spans="1:6" x14ac:dyDescent="0.25">
      <c r="A638" s="18">
        <v>1677</v>
      </c>
      <c r="B638" s="19" t="s">
        <v>148</v>
      </c>
      <c r="C638" s="18" t="s">
        <v>1458</v>
      </c>
      <c r="D638" s="18" t="s">
        <v>1458</v>
      </c>
      <c r="E638" s="18" t="s">
        <v>1459</v>
      </c>
      <c r="F638" s="18" t="s">
        <v>151</v>
      </c>
    </row>
    <row r="639" spans="1:6" x14ac:dyDescent="0.25">
      <c r="A639" s="18">
        <v>1678</v>
      </c>
      <c r="B639" s="19" t="s">
        <v>158</v>
      </c>
      <c r="C639" s="18" t="s">
        <v>1460</v>
      </c>
      <c r="D639" s="18" t="s">
        <v>1460</v>
      </c>
      <c r="E639" s="18" t="s">
        <v>1461</v>
      </c>
      <c r="F639" s="18" t="s">
        <v>1462</v>
      </c>
    </row>
    <row r="640" spans="1:6" x14ac:dyDescent="0.25">
      <c r="A640" s="18">
        <v>1680</v>
      </c>
      <c r="B640" s="19" t="s">
        <v>195</v>
      </c>
      <c r="C640" s="18" t="s">
        <v>1463</v>
      </c>
      <c r="D640" s="18" t="s">
        <v>1463</v>
      </c>
      <c r="E640" s="18" t="s">
        <v>1464</v>
      </c>
      <c r="F640" s="18" t="s">
        <v>1465</v>
      </c>
    </row>
    <row r="641" spans="1:6" x14ac:dyDescent="0.25">
      <c r="A641" s="18">
        <v>1682</v>
      </c>
      <c r="B641" s="19" t="s">
        <v>143</v>
      </c>
      <c r="C641" s="18" t="s">
        <v>1466</v>
      </c>
      <c r="D641" s="18" t="s">
        <v>1466</v>
      </c>
      <c r="E641" s="18" t="s">
        <v>1466</v>
      </c>
      <c r="F641" s="18" t="s">
        <v>1466</v>
      </c>
    </row>
    <row r="642" spans="1:6" x14ac:dyDescent="0.25">
      <c r="A642" s="18">
        <v>1684</v>
      </c>
      <c r="B642" s="19" t="s">
        <v>158</v>
      </c>
      <c r="C642" s="18" t="s">
        <v>1467</v>
      </c>
      <c r="D642" s="18" t="s">
        <v>1467</v>
      </c>
      <c r="E642" s="18" t="s">
        <v>1467</v>
      </c>
      <c r="F642" s="18" t="s">
        <v>1467</v>
      </c>
    </row>
    <row r="643" spans="1:6" x14ac:dyDescent="0.25">
      <c r="A643" s="18">
        <v>1686</v>
      </c>
      <c r="B643" s="19" t="s">
        <v>143</v>
      </c>
      <c r="C643" s="18" t="s">
        <v>1468</v>
      </c>
      <c r="D643" s="18" t="s">
        <v>1468</v>
      </c>
      <c r="E643" s="18" t="s">
        <v>1469</v>
      </c>
      <c r="F643" s="18" t="s">
        <v>1470</v>
      </c>
    </row>
    <row r="644" spans="1:6" x14ac:dyDescent="0.25">
      <c r="A644" s="18">
        <v>1688</v>
      </c>
      <c r="B644" s="19" t="s">
        <v>148</v>
      </c>
      <c r="C644" s="18" t="s">
        <v>1471</v>
      </c>
      <c r="D644" s="18" t="s">
        <v>1471</v>
      </c>
      <c r="E644" s="18" t="s">
        <v>1471</v>
      </c>
      <c r="F644" s="18" t="s">
        <v>1472</v>
      </c>
    </row>
    <row r="645" spans="1:6" x14ac:dyDescent="0.25">
      <c r="A645" s="18">
        <v>1690</v>
      </c>
      <c r="B645" s="19" t="s">
        <v>195</v>
      </c>
      <c r="C645" s="18" t="s">
        <v>1473</v>
      </c>
      <c r="D645" s="18" t="s">
        <v>1473</v>
      </c>
      <c r="E645" s="18" t="s">
        <v>1474</v>
      </c>
      <c r="F645" s="18" t="s">
        <v>252</v>
      </c>
    </row>
    <row r="646" spans="1:6" x14ac:dyDescent="0.25">
      <c r="A646" s="18">
        <v>1694</v>
      </c>
      <c r="B646" s="19" t="s">
        <v>148</v>
      </c>
      <c r="C646" s="18" t="s">
        <v>1475</v>
      </c>
      <c r="D646" s="18" t="s">
        <v>1475</v>
      </c>
      <c r="E646" s="18" t="s">
        <v>1475</v>
      </c>
      <c r="F646" s="18" t="s">
        <v>1475</v>
      </c>
    </row>
    <row r="647" spans="1:6" x14ac:dyDescent="0.25">
      <c r="A647" s="18">
        <v>1698</v>
      </c>
      <c r="B647" s="19" t="s">
        <v>143</v>
      </c>
      <c r="C647" s="18" t="s">
        <v>1476</v>
      </c>
      <c r="D647" s="18" t="s">
        <v>1476</v>
      </c>
      <c r="E647" s="18" t="s">
        <v>1477</v>
      </c>
      <c r="F647" s="18" t="s">
        <v>147</v>
      </c>
    </row>
    <row r="648" spans="1:6" x14ac:dyDescent="0.25">
      <c r="A648" s="18">
        <v>1700</v>
      </c>
      <c r="B648" s="19" t="s">
        <v>143</v>
      </c>
      <c r="C648" s="18" t="s">
        <v>1478</v>
      </c>
      <c r="D648" s="18" t="s">
        <v>1478</v>
      </c>
      <c r="E648" s="18" t="s">
        <v>1478</v>
      </c>
      <c r="F648" s="18" t="s">
        <v>1479</v>
      </c>
    </row>
    <row r="649" spans="1:6" x14ac:dyDescent="0.25">
      <c r="A649" s="18">
        <v>1704</v>
      </c>
      <c r="B649" s="19" t="s">
        <v>137</v>
      </c>
      <c r="C649" s="18" t="s">
        <v>1480</v>
      </c>
      <c r="D649" s="18" t="s">
        <v>1480</v>
      </c>
      <c r="E649" s="18" t="s">
        <v>1481</v>
      </c>
      <c r="F649" s="18" t="s">
        <v>270</v>
      </c>
    </row>
    <row r="650" spans="1:6" x14ac:dyDescent="0.25">
      <c r="A650" s="18">
        <v>1706</v>
      </c>
      <c r="B650" s="19" t="s">
        <v>158</v>
      </c>
      <c r="C650" s="18" t="s">
        <v>1482</v>
      </c>
      <c r="D650" s="18" t="s">
        <v>1482</v>
      </c>
      <c r="E650" s="18" t="s">
        <v>1482</v>
      </c>
      <c r="F650" s="18" t="s">
        <v>1482</v>
      </c>
    </row>
    <row r="651" spans="1:6" x14ac:dyDescent="0.25">
      <c r="A651" s="18">
        <v>1710</v>
      </c>
      <c r="B651" s="19" t="s">
        <v>137</v>
      </c>
      <c r="C651" s="18" t="s">
        <v>1483</v>
      </c>
      <c r="D651" s="18" t="s">
        <v>1483</v>
      </c>
      <c r="E651" s="18" t="s">
        <v>1483</v>
      </c>
      <c r="F651" s="18" t="s">
        <v>1483</v>
      </c>
    </row>
    <row r="652" spans="1:6" x14ac:dyDescent="0.25">
      <c r="A652" s="18">
        <v>1712</v>
      </c>
      <c r="B652" s="19" t="s">
        <v>148</v>
      </c>
      <c r="C652" s="18" t="s">
        <v>1484</v>
      </c>
      <c r="D652" s="18" t="s">
        <v>1484</v>
      </c>
      <c r="E652" s="18" t="s">
        <v>1484</v>
      </c>
      <c r="F652" s="18" t="s">
        <v>1484</v>
      </c>
    </row>
    <row r="653" spans="1:6" x14ac:dyDescent="0.25">
      <c r="A653" s="18">
        <v>1714</v>
      </c>
      <c r="B653" s="19" t="s">
        <v>148</v>
      </c>
      <c r="C653" s="18" t="s">
        <v>1485</v>
      </c>
      <c r="D653" s="18" t="s">
        <v>1485</v>
      </c>
      <c r="E653" s="18" t="s">
        <v>1485</v>
      </c>
      <c r="F653" s="18" t="s">
        <v>1485</v>
      </c>
    </row>
    <row r="654" spans="1:6" x14ac:dyDescent="0.25">
      <c r="A654" s="18">
        <v>1719</v>
      </c>
      <c r="B654" s="19" t="s">
        <v>148</v>
      </c>
      <c r="C654" s="18" t="s">
        <v>1486</v>
      </c>
      <c r="D654" s="18" t="s">
        <v>1486</v>
      </c>
      <c r="E654" s="18" t="s">
        <v>1487</v>
      </c>
      <c r="F654" s="18" t="s">
        <v>151</v>
      </c>
    </row>
    <row r="655" spans="1:6" x14ac:dyDescent="0.25">
      <c r="A655" s="18">
        <v>1720</v>
      </c>
      <c r="B655" s="19" t="s">
        <v>148</v>
      </c>
      <c r="C655" s="18" t="s">
        <v>1488</v>
      </c>
      <c r="D655" s="18" t="s">
        <v>1488</v>
      </c>
      <c r="E655" s="18" t="s">
        <v>1489</v>
      </c>
      <c r="F655" s="18" t="s">
        <v>151</v>
      </c>
    </row>
    <row r="656" spans="1:6" x14ac:dyDescent="0.25">
      <c r="A656" s="18">
        <v>1722</v>
      </c>
      <c r="B656" s="19" t="s">
        <v>137</v>
      </c>
      <c r="C656" s="18" t="s">
        <v>1490</v>
      </c>
      <c r="D656" s="18" t="s">
        <v>1490</v>
      </c>
      <c r="E656" s="18" t="s">
        <v>1491</v>
      </c>
      <c r="F656" s="18" t="s">
        <v>1492</v>
      </c>
    </row>
    <row r="657" spans="1:6" x14ac:dyDescent="0.25">
      <c r="A657" s="18">
        <v>1724</v>
      </c>
      <c r="B657" s="19" t="s">
        <v>158</v>
      </c>
      <c r="C657" s="18" t="s">
        <v>1493</v>
      </c>
      <c r="D657" s="18" t="s">
        <v>1493</v>
      </c>
      <c r="E657" s="18" t="s">
        <v>1494</v>
      </c>
      <c r="F657" s="18" t="s">
        <v>1495</v>
      </c>
    </row>
    <row r="658" spans="1:6" x14ac:dyDescent="0.25">
      <c r="A658" s="18">
        <v>1732</v>
      </c>
      <c r="B658" s="19" t="s">
        <v>148</v>
      </c>
      <c r="C658" s="18" t="s">
        <v>1496</v>
      </c>
      <c r="D658" s="18" t="s">
        <v>1497</v>
      </c>
      <c r="E658" s="18" t="s">
        <v>1498</v>
      </c>
      <c r="F658" s="18" t="s">
        <v>151</v>
      </c>
    </row>
    <row r="659" spans="1:6" x14ac:dyDescent="0.25">
      <c r="A659" s="18">
        <v>1734</v>
      </c>
      <c r="B659" s="19" t="s">
        <v>137</v>
      </c>
      <c r="C659" s="18" t="s">
        <v>1499</v>
      </c>
      <c r="D659" s="18" t="s">
        <v>1497</v>
      </c>
      <c r="E659" s="18" t="s">
        <v>1500</v>
      </c>
      <c r="F659" s="18" t="s">
        <v>270</v>
      </c>
    </row>
    <row r="660" spans="1:6" x14ac:dyDescent="0.25">
      <c r="A660" s="18">
        <v>1736</v>
      </c>
      <c r="B660" s="19" t="s">
        <v>158</v>
      </c>
      <c r="C660" s="18" t="s">
        <v>1333</v>
      </c>
      <c r="D660" s="18" t="s">
        <v>1333</v>
      </c>
      <c r="E660" s="18" t="s">
        <v>1333</v>
      </c>
      <c r="F660" s="18" t="s">
        <v>1333</v>
      </c>
    </row>
    <row r="661" spans="1:6" x14ac:dyDescent="0.25">
      <c r="A661" s="18">
        <v>1737</v>
      </c>
      <c r="B661" s="19" t="s">
        <v>158</v>
      </c>
      <c r="C661" s="18" t="s">
        <v>1501</v>
      </c>
      <c r="D661" s="18" t="s">
        <v>1501</v>
      </c>
      <c r="E661" s="18" t="s">
        <v>1502</v>
      </c>
      <c r="F661" s="18" t="s">
        <v>316</v>
      </c>
    </row>
    <row r="662" spans="1:6" x14ac:dyDescent="0.25">
      <c r="A662" s="18">
        <v>1738</v>
      </c>
      <c r="B662" s="19" t="s">
        <v>143</v>
      </c>
      <c r="C662" s="18" t="s">
        <v>1503</v>
      </c>
      <c r="D662" s="18" t="s">
        <v>1504</v>
      </c>
      <c r="E662" s="18" t="s">
        <v>1505</v>
      </c>
      <c r="F662" s="18" t="s">
        <v>1506</v>
      </c>
    </row>
    <row r="663" spans="1:6" x14ac:dyDescent="0.25">
      <c r="A663" s="18">
        <v>1740</v>
      </c>
      <c r="B663" s="19" t="s">
        <v>143</v>
      </c>
      <c r="C663" s="18" t="s">
        <v>1507</v>
      </c>
      <c r="D663" s="18" t="s">
        <v>1508</v>
      </c>
      <c r="E663" s="18" t="s">
        <v>1508</v>
      </c>
      <c r="F663" s="18" t="s">
        <v>1506</v>
      </c>
    </row>
    <row r="664" spans="1:6" x14ac:dyDescent="0.25">
      <c r="A664" s="18">
        <v>1741</v>
      </c>
      <c r="B664" s="19" t="s">
        <v>143</v>
      </c>
      <c r="C664" s="18" t="s">
        <v>1509</v>
      </c>
      <c r="D664" s="18" t="s">
        <v>1510</v>
      </c>
      <c r="E664" s="18" t="s">
        <v>1510</v>
      </c>
      <c r="F664" s="18" t="s">
        <v>1506</v>
      </c>
    </row>
    <row r="665" spans="1:6" x14ac:dyDescent="0.25">
      <c r="A665" s="18">
        <v>1744</v>
      </c>
      <c r="B665" s="19" t="s">
        <v>148</v>
      </c>
      <c r="C665" s="18" t="s">
        <v>1511</v>
      </c>
      <c r="D665" s="18" t="s">
        <v>1511</v>
      </c>
      <c r="E665" s="18" t="s">
        <v>1512</v>
      </c>
      <c r="F665" s="18" t="s">
        <v>151</v>
      </c>
    </row>
    <row r="666" spans="1:6" x14ac:dyDescent="0.25">
      <c r="A666" s="18">
        <v>1746</v>
      </c>
      <c r="B666" s="19" t="s">
        <v>148</v>
      </c>
      <c r="C666" s="18" t="s">
        <v>1513</v>
      </c>
      <c r="D666" s="18" t="s">
        <v>1513</v>
      </c>
      <c r="E666" s="18" t="s">
        <v>1513</v>
      </c>
      <c r="F666" s="18" t="s">
        <v>1513</v>
      </c>
    </row>
    <row r="667" spans="1:6" x14ac:dyDescent="0.25">
      <c r="A667" s="18">
        <v>1747</v>
      </c>
      <c r="B667" s="19" t="s">
        <v>148</v>
      </c>
      <c r="C667" s="18" t="s">
        <v>1514</v>
      </c>
      <c r="D667" s="18" t="s">
        <v>1515</v>
      </c>
      <c r="E667" s="18" t="s">
        <v>1516</v>
      </c>
      <c r="F667" s="18" t="s">
        <v>1513</v>
      </c>
    </row>
    <row r="668" spans="1:6" x14ac:dyDescent="0.25">
      <c r="A668" s="18">
        <v>1750</v>
      </c>
      <c r="B668" s="19" t="s">
        <v>195</v>
      </c>
      <c r="C668" s="18" t="s">
        <v>252</v>
      </c>
      <c r="D668" s="18" t="s">
        <v>252</v>
      </c>
      <c r="E668" s="18" t="s">
        <v>252</v>
      </c>
      <c r="F668" s="18" t="s">
        <v>252</v>
      </c>
    </row>
    <row r="669" spans="1:6" x14ac:dyDescent="0.25">
      <c r="A669" s="18">
        <v>1752</v>
      </c>
      <c r="B669" s="19" t="s">
        <v>139</v>
      </c>
      <c r="C669" s="18" t="s">
        <v>1517</v>
      </c>
      <c r="D669" s="18" t="s">
        <v>1517</v>
      </c>
      <c r="E669" s="18" t="s">
        <v>1518</v>
      </c>
      <c r="F669" s="18" t="s">
        <v>369</v>
      </c>
    </row>
    <row r="670" spans="1:6" x14ac:dyDescent="0.25">
      <c r="A670" s="18">
        <v>7488</v>
      </c>
      <c r="B670" s="19" t="s">
        <v>148</v>
      </c>
      <c r="C670" s="18" t="s">
        <v>1519</v>
      </c>
      <c r="D670" s="18" t="s">
        <v>1520</v>
      </c>
      <c r="E670" s="18" t="s">
        <v>1521</v>
      </c>
      <c r="F670" s="18" t="s">
        <v>219</v>
      </c>
    </row>
    <row r="671" spans="1:6" x14ac:dyDescent="0.25">
      <c r="A671" s="18">
        <v>9057</v>
      </c>
      <c r="B671" s="19" t="s">
        <v>148</v>
      </c>
      <c r="C671" s="18" t="s">
        <v>1522</v>
      </c>
      <c r="D671" s="18" t="s">
        <v>1523</v>
      </c>
      <c r="E671" s="18" t="s">
        <v>1524</v>
      </c>
      <c r="F671" s="18" t="s">
        <v>151</v>
      </c>
    </row>
    <row r="672" spans="1:6" x14ac:dyDescent="0.25">
      <c r="A672" s="18">
        <v>10037</v>
      </c>
      <c r="B672" s="19" t="s">
        <v>143</v>
      </c>
      <c r="C672" s="18" t="s">
        <v>1525</v>
      </c>
      <c r="D672" s="18" t="s">
        <v>1526</v>
      </c>
      <c r="E672" s="18" t="s">
        <v>1526</v>
      </c>
      <c r="F672" s="18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Seed Meeting</vt:lpstr>
      <vt:lpstr>Southwest (Seeding)</vt:lpstr>
      <vt:lpstr>Southwest</vt:lpstr>
      <vt:lpstr>SW(sorted by sect)</vt:lpstr>
      <vt:lpstr>ohsaa</vt:lpstr>
      <vt:lpstr>'Seed Meeting'!Print_Area</vt:lpstr>
      <vt:lpstr>'Southwest (Seeding)'!Print_Area</vt:lpstr>
      <vt:lpstr>'SW(sorted by sect)'!Print_Area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Gerber</dc:creator>
  <cp:lastModifiedBy>Phil Poggi</cp:lastModifiedBy>
  <cp:lastPrinted>2026-02-05T22:26:41Z</cp:lastPrinted>
  <dcterms:created xsi:type="dcterms:W3CDTF">2025-02-03T20:40:11Z</dcterms:created>
  <dcterms:modified xsi:type="dcterms:W3CDTF">2026-02-07T15:09:34Z</dcterms:modified>
</cp:coreProperties>
</file>